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tabRatio="616" activeTab="0"/>
  </bookViews>
  <sheets>
    <sheet name="табл. 1 переч.структур. эл.ГП" sheetId="1" r:id="rId1"/>
    <sheet name="табл2 Показатели" sheetId="2" r:id="rId2"/>
    <sheet name="табл 3 метод.расч. показат." sheetId="3" r:id="rId3"/>
    <sheet name="табл 4 расходы ОБ" sheetId="4" r:id="rId4"/>
    <sheet name="табл 5 фин.обесп. ГП" sheetId="5" r:id="rId5"/>
  </sheets>
  <definedNames>
    <definedName name="wrn.ДинамикаФАИП20022004." localSheetId="2" hidden="1">{#N/A,#N/A,FALSE,"ФАИПпрогНЕпрогЧасть2000-04отрас"}</definedName>
    <definedName name="wrn.ДинамикаФАИП20022004." localSheetId="3" hidden="1">{#N/A,#N/A,FALSE,"ФАИПпрогНЕпрогЧасть2000-04отрас"}</definedName>
    <definedName name="wrn.ДинамикаФАИП20022004." localSheetId="4" hidden="1">{#N/A,#N/A,FALSE,"ФАИПпрогНЕпрогЧасть2000-04отрас"}</definedName>
    <definedName name="wrn.ДинамикаФАИП20022004." localSheetId="0" hidden="1">{#N/A,#N/A,FALSE,"ФАИПпрогНЕпрогЧасть2000-04отрас"}</definedName>
    <definedName name="wrn.ДинамикаФАИП20022004." localSheetId="1" hidden="1">{#N/A,#N/A,FALSE,"ФАИПпрогНЕпрогЧасть2000-04отрас"}</definedName>
    <definedName name="wrn.ДинамикаФАИП20022004." hidden="1">{#N/A,#N/A,FALSE,"ФАИПпрогНЕпрогЧасть2000-04отрас"}</definedName>
    <definedName name="динамика" hidden="1">{#N/A,#N/A,FALSE,"ФАИПпрогНЕпрогЧасть2000-04отрас"}</definedName>
    <definedName name="_xlnm.Print_Titles" localSheetId="2">'табл 3 метод.расч. показат.'!$6:$6</definedName>
    <definedName name="_xlnm.Print_Titles" localSheetId="3">'табл 4 расходы ОБ'!$10:$10</definedName>
    <definedName name="_xlnm.Print_Titles" localSheetId="4">'табл 5 фин.обесп. ГП'!$7:$7</definedName>
    <definedName name="_xlnm.Print_Titles" localSheetId="0">'табл. 1 переч.структур. эл.ГП'!$5:$5</definedName>
    <definedName name="_xlnm.Print_Titles" localSheetId="1">'табл2 Показатели'!$5:$5</definedName>
    <definedName name="_xlnm.Print_Area" localSheetId="2">'табл 3 метод.расч. показат.'!$A$1:$F$37</definedName>
    <definedName name="_xlnm.Print_Area" localSheetId="3">'табл 4 расходы ОБ'!$B$1:$O$40</definedName>
    <definedName name="_xlnm.Print_Area" localSheetId="4">'табл 5 фин.обесп. ГП'!$A$1:$L$90</definedName>
    <definedName name="_xlnm.Print_Area" localSheetId="0">'табл. 1 переч.структур. эл.ГП'!$A$1:$G$28</definedName>
    <definedName name="_xlnm.Print_Area" localSheetId="1">'табл2 Показатели'!$A$1:$Q$41</definedName>
    <definedName name="ппп" localSheetId="0">#REF!</definedName>
    <definedName name="ппп" localSheetId="1">#REF!</definedName>
    <definedName name="ппп">#REF!</definedName>
    <definedName name="ППППП" localSheetId="0">#REF!</definedName>
    <definedName name="ППППП" localSheetId="1">#REF!</definedName>
    <definedName name="ППППП">#REF!</definedName>
    <definedName name="счет" localSheetId="2">#REF!</definedName>
    <definedName name="счет" localSheetId="3">#REF!</definedName>
    <definedName name="счет" localSheetId="4">#REF!</definedName>
    <definedName name="счет" localSheetId="0">#REF!</definedName>
    <definedName name="счет" localSheetId="1">#REF!</definedName>
    <definedName name="счет">#REF!</definedName>
  </definedNames>
  <calcPr fullCalcOnLoad="1"/>
</workbook>
</file>

<file path=xl/sharedStrings.xml><?xml version="1.0" encoding="utf-8"?>
<sst xmlns="http://schemas.openxmlformats.org/spreadsheetml/2006/main" count="576" uniqueCount="215">
  <si>
    <t>Всего</t>
  </si>
  <si>
    <t>в том числе по годам реализации государственной программы</t>
  </si>
  <si>
    <t>всего (бюджетные ассигнования, предусмотренные  законом Воронежской области об областном бюджете)</t>
  </si>
  <si>
    <t>в том числе по источникам:</t>
  </si>
  <si>
    <t xml:space="preserve"> федеральный бюджет (бюджетные ассигнования, предусмотренные законом Воронежской области об областном бюджете)</t>
  </si>
  <si>
    <t>областной бюджет (бюджетные ассигнования, предусмотренные законом Воронежской области об областном бюджете)</t>
  </si>
  <si>
    <t>ГОСУДАРСТВЕННАЯ</t>
  </si>
  <si>
    <t>всего</t>
  </si>
  <si>
    <t>ПРОГРАММА</t>
  </si>
  <si>
    <t>в том числе по ГРБС:</t>
  </si>
  <si>
    <t>ПОДПРОГРАММА 1</t>
  </si>
  <si>
    <t>ПОДПРОГРАММА 2</t>
  </si>
  <si>
    <t>№ п/п</t>
  </si>
  <si>
    <t>Наименование ответственного исполнителя, исполнителя - главного распорядителя средств областного бюджета (далее - ГРБС)</t>
  </si>
  <si>
    <t>Источники ресурсного обеспечения</t>
  </si>
  <si>
    <t>федеральный бюджет</t>
  </si>
  <si>
    <t>областной бюджет</t>
  </si>
  <si>
    <t>всего, в том числе:</t>
  </si>
  <si>
    <t>федеральный бюджет (бюджетные ассигнования, не предусмотренные законом Воронежской области об областном бюджете)</t>
  </si>
  <si>
    <t>бюджетные ассигнования, предусмотренные законом Воронежской области об областном бюджете, всего</t>
  </si>
  <si>
    <t>в том числе:</t>
  </si>
  <si>
    <t>местный бюджет</t>
  </si>
  <si>
    <t>внебюджетные источники</t>
  </si>
  <si>
    <t>Х</t>
  </si>
  <si>
    <t>Срок предоставления информации о фактическом значении показателя за отчетный год</t>
  </si>
  <si>
    <t>Задача 1.1.1</t>
  </si>
  <si>
    <t>Задача 1.1.2</t>
  </si>
  <si>
    <t>ПКЗ НЦ 1.1</t>
  </si>
  <si>
    <t>Наименование национальной цели, показателя национальной цели, государственной программы, подпрограммы, структурного элемента государственной программы, показателя</t>
  </si>
  <si>
    <t xml:space="preserve">Статус, № </t>
  </si>
  <si>
    <t>Наименование подпрограммы, структурного элемента государственной программы, задачи</t>
  </si>
  <si>
    <t>Статус, №</t>
  </si>
  <si>
    <t xml:space="preserve">Наименование государственной программы, подпрограммы, структурного элемента государственной программы </t>
  </si>
  <si>
    <t>ПКЗ НЦ 1.2</t>
  </si>
  <si>
    <t>+</t>
  </si>
  <si>
    <t>%</t>
  </si>
  <si>
    <t>-</t>
  </si>
  <si>
    <t>Наименование государственной программы, подпрограммы, структурного элемента государственной программы, показателя</t>
  </si>
  <si>
    <t>Алгоритм расчета показателя, источники данных для расчета показателя</t>
  </si>
  <si>
    <t>Ответственный исполнитель / исполнитель / координатор государственной программы</t>
  </si>
  <si>
    <t>2023 год</t>
  </si>
  <si>
    <t>2024 год</t>
  </si>
  <si>
    <t>2024 год, 
всего</t>
  </si>
  <si>
    <t>2025 год, всего</t>
  </si>
  <si>
    <t>2026 год, всего</t>
  </si>
  <si>
    <t>2027 год, всего</t>
  </si>
  <si>
    <t>2028 год, всего</t>
  </si>
  <si>
    <t>2029 год, всего</t>
  </si>
  <si>
    <t>2030 год, всего</t>
  </si>
  <si>
    <t>Задача 1.1.3</t>
  </si>
  <si>
    <t>Комплекс процессных мероприятий 1.2</t>
  </si>
  <si>
    <t xml:space="preserve">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
</t>
  </si>
  <si>
    <t>Финансовое обеспечение деятельности подведомственных учреждений</t>
  </si>
  <si>
    <t>2023-2030</t>
  </si>
  <si>
    <t>Единица измерения</t>
  </si>
  <si>
    <t>Обеспечение реализации государственной программы</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</si>
  <si>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</si>
  <si>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2025 год</t>
  </si>
  <si>
    <t xml:space="preserve">2026 год </t>
  </si>
  <si>
    <t>2027 год</t>
  </si>
  <si>
    <t>2028 год</t>
  </si>
  <si>
    <t>2029 год</t>
  </si>
  <si>
    <t>2030 год</t>
  </si>
  <si>
    <t>ГОСУДАРСТВЕННАЯ ПРОГРАММА</t>
  </si>
  <si>
    <t>Оценка расходов (тыс. рублей)</t>
  </si>
  <si>
    <t xml:space="preserve">№ пока-зателя
 </t>
  </si>
  <si>
    <t>Срок реализации</t>
  </si>
  <si>
    <t>Исполнитель</t>
  </si>
  <si>
    <t>Связь задачи с показателями уровня государственной программы</t>
  </si>
  <si>
    <t>Ожидаемый результат (эффект) от реализации задачи структурного элемента государственной 
программы</t>
  </si>
  <si>
    <t>Комплекс процессных мероприятий 1.1</t>
  </si>
  <si>
    <t>Задача 1.1.4</t>
  </si>
  <si>
    <t>Задача 1.1.5</t>
  </si>
  <si>
    <t>Задача 1.2.1</t>
  </si>
  <si>
    <t>Комплекс процессных мероприятий 2.1</t>
  </si>
  <si>
    <t>Таблица 2</t>
  </si>
  <si>
    <t>Показатель предусмотрен</t>
  </si>
  <si>
    <t>региональ-ным проектом</t>
  </si>
  <si>
    <t>планом мероприя-тий по реализации Стратегии социально-экономичес-кого развития Воронеж-ской области на период до 2035 года</t>
  </si>
  <si>
    <t>Значения показателя по годам реализации государственной программы</t>
  </si>
  <si>
    <t>2022 год</t>
  </si>
  <si>
    <t xml:space="preserve">Пункт 
Федераль-ного плана статисти-ческих работ
</t>
  </si>
  <si>
    <t>Связь с показателя-ми националь-ной цели</t>
  </si>
  <si>
    <r>
      <t xml:space="preserve">  перечнем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r>
    <r>
      <rPr>
        <vertAlign val="superscript"/>
        <sz val="13"/>
        <rFont val="Times New Roman"/>
        <family val="1"/>
      </rPr>
      <t>6</t>
    </r>
  </si>
  <si>
    <t>Таблица 3</t>
  </si>
  <si>
    <t>Таблица 4</t>
  </si>
  <si>
    <t>Расходы областного бюджета, тыс. руб.</t>
  </si>
  <si>
    <t>Таблица 5</t>
  </si>
  <si>
    <t>22</t>
  </si>
  <si>
    <t>Перечень проектов (региональных, стратегических, ведомственных) и комплексов процессных мероприятий, реализуемых в рамках
государственной программы Воронежской области «Управление государственным имуществом»</t>
  </si>
  <si>
    <t>ГОСУДАРСТВЕННАЯ ПРОГРАММА ВОРОНЕЖСКОЙ ОБЛАСТИ «УПРАВЛЕНИЕ ГОСУДАРСТВЕННЫМ ИМУЩЕСТВОМ»</t>
  </si>
  <si>
    <t>ПОДПРОГРАММА 1 «Совершенствование системы управления в сфере имущественно-земельных отношений Воронежской области»</t>
  </si>
  <si>
    <t>Регулирование и совершенствование деятельности в сфере имущественных и земельных отношений</t>
  </si>
  <si>
    <t xml:space="preserve">Наименование и характеристика мероприятия/содержание и характеристика структурного элемента государственной программы </t>
  </si>
  <si>
    <t xml:space="preserve">Обеспечение регулирования рынка наружной рекламы, осуществление регионального государственного контроля (надзора)
</t>
  </si>
  <si>
    <t>Взносы в уставные капиталы акционерных обществ с долей участия Воронежской области в уставном капитале</t>
  </si>
  <si>
    <t>Увеличение уставных капиталов акционерных обществ с долей участия Воронежской области в уставном капитале на определенные цели (расширение функций, обновление и пополнение основных средств и т.д.)</t>
  </si>
  <si>
    <t>Увеличение уставных капиталов акционерных обществ с долей участия Воронежской области в уставном капитале</t>
  </si>
  <si>
    <t>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t>
  </si>
  <si>
    <t>Комплекс процессных мероприятий 1.3</t>
  </si>
  <si>
    <t>Задача 1.3.1</t>
  </si>
  <si>
    <t>Инвентаризация автомобильных дорог общего пользования регионального или межмуниципального значения и регистрация прав собственности Воронежской области на них</t>
  </si>
  <si>
    <t>Департамент имущественных и земельных отношений Воронежской области</t>
  </si>
  <si>
    <t>Поступление доходов в бюджет Воронежской области</t>
  </si>
  <si>
    <t>Количество земельных участков, на которые зарегистрировано право собственности Воронежской области</t>
  </si>
  <si>
    <t>Комплекс процессных мероприятий 1.4</t>
  </si>
  <si>
    <t>Оформление невостребованных земельных долей на территории Воронежской области</t>
  </si>
  <si>
    <t>Задача 1.4.1</t>
  </si>
  <si>
    <t>Вовлечение в хозяйственный оборот невостребованных земельных долей на территории Воронежской области</t>
  </si>
  <si>
    <t xml:space="preserve">Обеспечение проведения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 </t>
  </si>
  <si>
    <t xml:space="preserve">Обеспечение поступления доходов от управления и распоряжения государственным имуществом Воронежской области, регулирования рынка наружной рекламы, лицензирования отдельных видов деятельности в бюджет Воронежской области 
</t>
  </si>
  <si>
    <t>Поступление доходов от управления и распоряжения государственной собственностью Воронежской области в бюджет Воронежской области</t>
  </si>
  <si>
    <t xml:space="preserve">Создание земельного фонда областного и муниципального уровня собственности </t>
  </si>
  <si>
    <t xml:space="preserve">Повышение эффективности деятельности акционерных обществ с долей участия Воронежской области в уставном капитале для решения социально значимых вопросов </t>
  </si>
  <si>
    <t>Увеличение количества объектов недвижимости в кадастровых кварталах, в отношении которых проведены комплексные кадастровые работы на территории Воронежской области</t>
  </si>
  <si>
    <t>ПОДПРОГРАММА 2 «Обеспечение реализации государственной программы»</t>
  </si>
  <si>
    <t>Комплекс процессных мероприятий 2.2</t>
  </si>
  <si>
    <t>Показатель национальной цели 1.1 «Улучшение жилищных условий не менее 5 миллионов семей ежегодно и увеличение объема жилищного строительства не менее чем до 120 миллионов квадратных метров в год»</t>
  </si>
  <si>
    <t>ЦЕЛЬ государственной программы «Повышение эффективности управления и распоряжения государственным имуществом Воронежской области»</t>
  </si>
  <si>
    <t>Количество объектов недвижимого имущества, на которые зарегистрировано право собственности Воронежской области</t>
  </si>
  <si>
    <t>млн руб.</t>
  </si>
  <si>
    <t xml:space="preserve">ед. </t>
  </si>
  <si>
    <t>ед.</t>
  </si>
  <si>
    <t>ПКЗ НЦ 2.1</t>
  </si>
  <si>
    <t>Комплекс процессных мероприятий 1.1 «Регулирование и совершенствование деятельности в сфере имущественных и земельных отношений»</t>
  </si>
  <si>
    <t>Доля государственных услуг, по которым предусмотрена возможность оказания их в электронном виде, в общем количестве государственных услуг, оказываемых департаментом имущественных и земельных отношений Воронежской области</t>
  </si>
  <si>
    <t>Выполнение установленного бюджетного задания по поступлениям в областной бюджет доходов, администрируемых департаментом имущественных и земельных отношений Воронежской области</t>
  </si>
  <si>
    <t>Обеспечение выполнения решений губернатора и правительства Воронежской области по приобретению имущества в  собственность Воронежской области для решения вопросов социального и экономического характера</t>
  </si>
  <si>
    <t>Доля внесенных изменений в реестр государственного имущества Воронежской области в общем количестве изменений, необходимых для внесения в реестр в соответствии с ежегодно представляемыми обновленными картами учета имущества и перечнями основных средств</t>
  </si>
  <si>
    <t>Доля государственных унитарных предприятий Воронежской области, работающих по утвержденным программам деятельности, в общем количестве государственных унитарных предприятий Воронежской области</t>
  </si>
  <si>
    <t xml:space="preserve">Обеспечение необходимой потребности в объектах залогового фонда при реализации социально значимых проектов на территории Воронежской области </t>
  </si>
  <si>
    <t xml:space="preserve">Объем денежных средств, планируемых к поступлению в бюджет по результатам претензионно-исковой работы
</t>
  </si>
  <si>
    <t>Количество земельных участков, предоставленных гражданам, имеющим трех и более детей, зарегистрированным по месту жительства на территории Воронежской области, в собственность бесплатно</t>
  </si>
  <si>
    <t>Доля объектов газоснабжения (площадных и линейных), в отношении которых проведены мероприятия по установлению охранных зон, а также по постановке на государственный кадастровый учет площадных объектов газоснабжения, в общем количестве объектов газоснабжения на территории Воронежской области</t>
  </si>
  <si>
    <t>Количество информационных поверхностей, на которых размещены материалы социальной направленности</t>
  </si>
  <si>
    <t>Доля предписаний о демонтаже, выданных в отношении выявленных незаконно установленных рекламных конструкций на территории городского округа город Воронеж</t>
  </si>
  <si>
    <t>Доля проведенных плановых проверок соблюдения лицензионных требований при осуществлении розничной продажи алкогольной продукции, осуществлении заготовки, хранения, переработки и реализации лома черных металлов, цветных металлов в отношении юридических лиц и индивидуальных предпринимателей в общем количестве проверок в соответствии с утвержденным планом</t>
  </si>
  <si>
    <t>Степень удовлетворенности процедурами получения арендных площадей, предоставляемых регионом субъектам малого бизнеса, в соответствии с проведенным самоаудитом (по 5-балльной шкале в соответствии с Методикой, утвержденной автономной некоммерческой организацией «Агентство стратегических инициатив по продвижению новых проектов»)</t>
  </si>
  <si>
    <t>Реализация прогнозного плана (программы) приватизации государственного имущества Воронежской области</t>
  </si>
  <si>
    <t>Общая площадь земельных участков из земель сельскохозяйственного назначения, оформленных в собственность Воронежской области</t>
  </si>
  <si>
    <t>Комплекс процессных мероприятий 1.2 «Оформление невостребованных земельных долей на территории Воронежской области»</t>
  </si>
  <si>
    <t>Комплекс процессных мероприятий 1.3 «Взносы в уставные капиталы акционерных обществ с долей участия Воронежской области в уставном капитале»</t>
  </si>
  <si>
    <t>Доля сооружений и земельных участков, относящихся к автомобильным дорогам общего пользования регионального или межмуниципального значения Воронежской области, на которые зарегистрировано право собственности Воронежской области, в общем количестве выявленных сооружений и земельных участков, относящихся к автомобильным дорогам общего пользования регионального или межмуниципального значения Воронежской области, требующих регистрации</t>
  </si>
  <si>
    <t>Комплекс процессных мероприятий 1.4 «Организация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t>
  </si>
  <si>
    <t>Комплекс процессных мероприятий 1.5 «Проведение комплексных кадастровых работ»</t>
  </si>
  <si>
    <t>Количество объектов недвижимости в кадастровых кварталах, в отношении которых проведены комплексные кадастровые работы</t>
  </si>
  <si>
    <t>Методики расчета показателей государственной программы Воронежской области «Управление государственным имуществом»</t>
  </si>
  <si>
    <t>ГОСУДАРСТВЕННАЯ  ПРОГРАММА ВОРОНЕЖСКОЙ ОБЛАСТИ  «Управление государственным имуществом»</t>
  </si>
  <si>
    <t>Департамент имущественных и земельных отношений  Воронежской области</t>
  </si>
  <si>
    <t>до 1 марта</t>
  </si>
  <si>
    <t>Доля государственного имущества Воронежской области, переданного в аренду, пользование или на иных правовых основаниях юридическим и физическим лицам, в общем объеме государственного имущества, находящегося в реестре государственного имущества Воронежской области</t>
  </si>
  <si>
    <t>тыс. га</t>
  </si>
  <si>
    <t>Обеспечение выполнения решений правительства Воронежской области по внесению вкладов в хозяйственные общества для решения социально-экономических задач региона</t>
  </si>
  <si>
    <t xml:space="preserve">Расходы областного бюджета на реализацию государственной программы Воронежской области «Управление государственным имуществом»                     </t>
  </si>
  <si>
    <t>Управление государственным имуществом</t>
  </si>
  <si>
    <t>Совершенствование системы управления в сфере имущественно-земельных отношений Воронежской области</t>
  </si>
  <si>
    <t xml:space="preserve">Финансовое обеспечение и прогнозная (справочная) оценка расходов федерального, областного, местных бюджетов и внебюджетных источников на реализацию
государственной программы Воронежской области «Управление государственным имуществом»                     </t>
  </si>
  <si>
    <t>Комплекс процессных мероприятий 1.5</t>
  </si>
  <si>
    <t>Проведение комплексных кадастровых работ</t>
  </si>
  <si>
    <t>Фактическое значение показателя на конец отчетного периода определяется исходя из количества объектов недвижимого имущества, на которые зарегистрировано право собственности Воронежской области за отчетный период.
Источник данных для расчета показателя: выписка из ЕГРН</t>
  </si>
  <si>
    <t>Фактическое значение показателя на конец отчетного периода определяется исходя из количества земельных участков, на которые зарегистрировано право собственности Воронежской области за отчетный период.
Источник данных для расчета показателя: выписка из ЕГРН</t>
  </si>
  <si>
    <r>
      <t xml:space="preserve">Фактическое значение показателя рассчитывается как отношение количества государственных услуг, по которым предусмотрена возможность оказания их в электронном виде, к общему количеству государственных услуг, предоставляемых департаментом </t>
    </r>
    <r>
      <rPr>
        <sz val="14"/>
        <color indexed="8"/>
        <rFont val="Times New Roman"/>
        <family val="1"/>
      </rPr>
      <t>имущественных и земельных отношений Воронежской области</t>
    </r>
    <r>
      <rPr>
        <sz val="14"/>
        <rFont val="Times New Roman"/>
        <family val="1"/>
      </rPr>
      <t xml:space="preserve"> в соответствии с распоряжением правительства Воронежской области от 30 июля 2019 года № 674-р.
Источник данных для расчета показателя: административный регламент предоставления государственной услуги</t>
    </r>
  </si>
  <si>
    <r>
      <t>Фактическое значение показателя определяется исходя из поступлений доходов, а также источников финансирования дефицита бюджета по кодам бюджетной классификации, администрируемым департаментом</t>
    </r>
    <r>
      <rPr>
        <sz val="14"/>
        <color indexed="8"/>
        <rFont val="Times New Roman"/>
        <family val="1"/>
      </rPr>
      <t xml:space="preserve"> имущественных и земельных отношений Воронежской области.
Источник данных для расчета показателя: отчет об исполнении бюджета ГРБС</t>
    </r>
  </si>
  <si>
    <t>Фактическое значение показателя рассчитывается как отношение объема доходов, источников финансирования дефицита бюджета, администрируемых департаментом имущественных и земельных отношений Воронежской области, поступивших на конец отчетного периода, к запланированному.
Источник данных для расчета показателя: отчет об исполнении бюджета ГРБС</t>
  </si>
  <si>
    <t xml:space="preserve">Фактическое значение показателя рассчитывается как отношение количества проведенных мероприятий по приобретению имущества в собственность Воронежской области к общему количеству принятых губернатором и правительством Воронежской области решений по приобретению имущества на конец отчетного периода.
Источник данных для расчета показателя: правовой акт правительства Воронежской области о выделении денежных средств </t>
  </si>
  <si>
    <t>Фактическое значение показателя рассчитывается как отношение количества государственных унитарных (казенных) предприятий Воронежской области, по которым утверждены программы деятельности, к общему числу государственных унитарных (казенных) предприятий Воронежской области.
Источник данных для расчета показателя: протокол заседания Межведомственной комиссии по контролю за эффективностью управления государственным имуществом Воронежской области</t>
  </si>
  <si>
    <t>Фактическое значение показателя рассчитывается как отношение объема предоставленного залогового обеспечения к необходимой потребности в объектах залогового фонда, утвержденной решением экспертного совета по вопросам реализации стратегии социально-экономического развития Воронежской области.
Источник данных для расчета показателя: решение Экспертного совета по вопросам реализации Стратегии социально-экономического развития Воронежской области</t>
  </si>
  <si>
    <t>Фактическое значение показателя определяется исходя из поступлений денежных средств в бюджет в результате проведенной претензионно-исковой работы.
Источник данных для расчета показателя: отчет об исполнении бюджета ГРБС</t>
  </si>
  <si>
    <t>Фактическое значение показателя определяется исходя из количества земельных участков, предоставленных гражданам, имеющим трех и более детей, зарегистрированным по месту жительства на территории Воронежской области, в собственность бесплатно для индивидуального жилищного строительства.
Источник данных для расчета показателя: правовой акт уполномоченного органа о предоставлении земельного участка</t>
  </si>
  <si>
    <t>Фактическое значение показателя определяется исходя из количества информационных поверхностей, на которых размещены материалы социальной направленности в отчетном периоде.
Источник данных для расчета показателя: план-график размещения материалов социальной направленности</t>
  </si>
  <si>
    <t>Фактическое значение показателя рассчитывается как отношение количества выданных предписаний о демонтаже рекламных конструкций к количеству выявленных незаконно установленных рекламных конструкций на территории городского округа город Воронеж на конец отчетного периода.
Источник данных для расчета показателя: акт осмотра места установки рекламной конструкции, установленной и эксплуатируемой без разрешения</t>
  </si>
  <si>
    <t>Фактическое значение показателя рассчитывается как отношение количества проведенных проверок соблюдения лицензионных требований при осуществлении розничной продажи алкогольной продукции, осуществлении заготовки, хранения, переработки и реализации лома черных металлов, цветных металлов в отношении юридических лиц и индивидуальных предпринимателей к общему количеству проверок в соответствии с утвержденным планом.
Источник данных для расчета показателя: приказ департамента имущественных и земельных отношений Воронежской области об утверждении плана проведения плановых проверок юридических лиц и индивидуальных предпринимателей</t>
  </si>
  <si>
    <t>Фактическое значение показателя рассчитывается в соответствии с методологией Национального рейтинга состояния инвестиционного климата в субъектах Российской Федерации (размещена на сайте Агентства стратегических инициатив) по таким критериям удовлетворенности заявителей, как скорость процедур, доступность участия, понятность документооборота, удобство организации процедур, прозрачность процедур, полнота информации о процедурах.
Источник данных для расчета показателя: опросный лист субъекта малого предпринимательства</t>
  </si>
  <si>
    <t>Фактическое значение показателя рассчитывается как отношение количества объектов движимого и недвижимого имущества, подлежащих приватизации и выставленных на торги, к общему количеству объектов движимого и недвижимого имущества, планируемых к продаже в отчетном периоде.
Источник данных для расчета показателя: план реализации прогнозного плана (программы) приватизации государственного имущества Воронежской области</t>
  </si>
  <si>
    <t>Фактическое значение показателя определяется исходя из оформленной в собственность Воронежской области площади земельных участков из земель сельскохозяйственного назначения на конец отчетного периода.
Источник данных для расчета показателя: выписка из ЕГРН</t>
  </si>
  <si>
    <t>Фактическое значение показателя рассчитывается как отношение количества проведенных процедур увеличения уставных капиталов хозяйственных обществ Воронежской области к количеству принятых правительством Воронежской области решений по увеличению уставных капиталов хозяйственных обществ Воронежской области.
Источник данных для расчета показателя: протокол заседания правительства Воронежской области</t>
  </si>
  <si>
    <t>Фактическое значение показателя рассчитывается как отношение количества сооружений и земельных участков, относящихся к автомобильным дорогам общего пользования регионального или межмуниципального значения Воронежской области, на которые зарегистрировано право собственности Воронежской области, к количеству выявленных сооружений и земельных участков, относящихся к автомобильным дорогам общего пользования регионального или межмуниципального значения Воронежской области, требующих регистрации.
Источник данных для расчета показателя: выписка из ЕГРН</t>
  </si>
  <si>
    <t xml:space="preserve">Фактическое значение показателя определяется исходя из общего количества объектов недвижимости в кадастровых кварталах, в отношении которых проведены комплексные кадастровые работы на конец отчетного периода.
Источник данных для расчета показателя: отчет муниципального образования Воронежской области о достижении значения результата использования субсидии, установленного соглашением о предоставлении из областного бюджета субсидии бюджету муниципального образования в целях софинансирования расходных обязательств, связанных с организацией выполнения комплексных кадастровых работ
</t>
  </si>
  <si>
    <t>Фактическое значение показателя рассчитывается как отношение количества объектов государственного имущества Воронежской области, переданных в аренду, пользование или на иных правовых основаниях юридическим и физическим лицам, к общему количеству объектов государственного имущества, находящихся в реестре государственного имущества Воронежской области.
Источник данных для расчета показателя: автоматизированная информационная система «Управление государственной и муниципальной собственностью»</t>
  </si>
  <si>
    <t>Фактическое значение показателя рассчитывается как отношение количества объектов газоснабжения (площадных и линейных), в отношении которых проведены мероприятия по установлению охранных зон и которые поставлены на государственный кадастровый учет, к общему количеству объектов газоснабжения, которые подлежат постановке на государственный кадастровый учет и в отношении которых необходимы мероприятия по установлению охранных зон.
Источник данных для расчета показателя: приказ департамента имущественных и земельных отношений Воронежской области об утверждении границ охранных зон, автоматизированная информационная система «Управление государственной и муниципальной собственностью»</t>
  </si>
  <si>
    <t>2026 год</t>
  </si>
  <si>
    <t>Сведения о показателях государственной программы Воронежской области
«Управление государственным имуществом» и их значениях</t>
  </si>
  <si>
    <t>Показатель национальной цели 1.2 «Улучшение качества городской среды в полтора раза»</t>
  </si>
  <si>
    <t>Развитие системы учета объектов государственной собственности Воронежской области, обеспечение контроля за целевым использованием и сохранностью государственной собственности Воронежской области</t>
  </si>
  <si>
    <t>1. Государственная регистрация права собственности Воронежской области на объекты недвижимого имущества и земельные участки.
2. Совершенствование учета государственного имущества Воронежской области. 
3. Проведение комплекса кадастровых работ на земельных участках, государственной кадастровой оценки на территории Воронежской области.
4. Обеспечение оборота земель на территории Воронежской области, в том числе земель сельскохозяйственного назначения.
5. Осуществление контроля за целевым и эффективным использованием государственного имущества Воронежской области, закрепленного за государственными предприятиями и государственными учреждениями Воронежской области.
6. Осуществление контроля за финансово-хозяйственной деятельностью государственных предприятий Воронежской области</t>
  </si>
  <si>
    <t xml:space="preserve">Получение максимально возможных доходов за счет эффективного управления и распоряжения государственным имуществом Воронежской области, регулирования рынка наружной рекламы, лицензирования отдельных видов деятельности в бюджет Воронежской области </t>
  </si>
  <si>
    <t>Выполнение решений уполномоченного органа субъекта Российской Федерации о проведении государственной кадастровой оценки по видам и категориям объектов недвижимости</t>
  </si>
  <si>
    <t>23</t>
  </si>
  <si>
    <t>Фактическое значение показателя рассчитывается как отношение количества принятых уполномоченным органом субъекта Российской Федерации решений об утверждении результатов определения кадастровой стоимости по видам и категориям объектов оценки к количеству принятых решений уполномоченным органом субъекта Российской Федерации о проведении государственной кадастровой оценки по видам и категориям объектов оценки на конец отчетного периода.
Источник данных для расчета показателя: приказ департамента имущественных и земельных отношений Воронежской области</t>
  </si>
  <si>
    <t>Фактическое значение показателя рассчитывается как отношение количества осуществленных процедур по внесению изменений в реестр государственного имущества Воронежской области к общему количеству изменений, необходимых для внесения в реестр в соответствии с представляемыми обновленными картами учета имущества и перечнями основных средств ежегодно.
Источник данных для расчета показателя: автоматизированная информационная система «Управление государственной и муниципальной собственностью»</t>
  </si>
  <si>
    <t xml:space="preserve">Полный учет имущества, находящегося в собственности Воронежской области, за счет формирования и ведения реестра государственного имущества Воронежской области с помощью автоматизированной информационной системы «Управление государственной и муниципальной собственностью».
Целевое и эффективное использование государственного имущества Воронежской области
</t>
  </si>
  <si>
    <t>Оптимизация структуры государственной собственности Воронежской области, реализация социально значимых вопросов в сфере имущественных и земельных отношений</t>
  </si>
  <si>
    <t>Формирование оптимального состава и структуры  государственной собственности Воронежской области, необходимой для выполнения государственных функций.
Приобретение в собственность Воронежской области имущества, необходимого для государственных нужд при решении социально значимых вопросов, а также для реализации государственных полномочий, предоставления государственных услуг.
Реализация прав многодетных граждан, проживающих на территории Воронежской области, на бесплатное предоставление в собственность земельных участков.
Формирование и утверждение перечня имущества и земельных участков, предназначенных для передачи в залог, в целях обеспечения обязательств инвесторов, а также субъектов малого и среднего предпринимательства, осуществляющих свою деятельность на территории Воронежской области.
Осуществление имущественной поддержки субъектов малого и среднего предпринимательства, а также организаций, образующих инфраструктуру поддержки субъектов малого и среднего предпринимательства, посредством передачи им во владение и (или) в пользование государственного имущества Воронежской области, включенного в перечень государственного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на возмездной основе, безвозмездной основе или на льготных условиях либо отчуждения имущества на возмездной основе в собственность</t>
  </si>
  <si>
    <t>Обеспечение защиты имущественных интересов Воронежской области, создание необходимых материально-технических условий для эффективного управления и распоряжения государственной собственностью Воронежской области</t>
  </si>
  <si>
    <t>Защита имущественных интересов Воронежской области.
Обеспечение обслуживания и охраны объектов, состоящих в государственной казне Воронежской области, формирование фонда капитального ремонта жилых помещений, находящихся в казне Воронежской области.
Организация и сопровождение учета и управления государственным имуществом Воронежской области, межведомственного и межуровневого взаимодействия при предоставлении государственных услуг</t>
  </si>
  <si>
    <t>1. Защита имущественных интересов Воронежской области.
2. Содержание объектов движимого и недвижимого имущества, находящихся в государственной казне Воронежской области.
3. Информационно-коммуникационное и материально-техническое развитие сферы имущественно-земельных отношений</t>
  </si>
  <si>
    <t>Доля заключенных договоров найма специализированного жилищного фонда с детьми-сиротами и детьми, оставшимися без попечения родителей, в соответствии с решениями департамента социальной защиты Воронежской области о предоставлении жилых помещений</t>
  </si>
  <si>
    <t>24</t>
  </si>
  <si>
    <t>Фактическое значение показателя рассчитывается как отношение количества заключенных договоров найма специализированного жилищного фонда с детьми-сиротами и детьми, оставшимися без попечения родителей, к количеству принятых департаментом социальной защиты Воронежской области решений о предоставлении жилых помещений.
Источник данных для расчета показателя: автоматизированная информационная система «Управление государственной и муниципальной собственностью»</t>
  </si>
  <si>
    <t>баллы</t>
  </si>
  <si>
    <t xml:space="preserve">ПКЗ НЦ 1.1, ПКЗ НЦ 2.1 </t>
  </si>
  <si>
    <t>НАЦИОНАЛЬНАЯ ЦЕЛЬ 2 «Сохранение населения, здоровье и благополучие людей»</t>
  </si>
  <si>
    <t xml:space="preserve">Показатель национальной цели 2.1 «Обеспечение устойчивого роста численности населения Российской Федерации» </t>
  </si>
  <si>
    <t>НАЦИОНАЛЬНАЯ ЦЕЛЬ 1 «Комфортная и безопасная среда для жизни»</t>
  </si>
  <si>
    <t>Доля государственного имущества Воронежской области, переданного в аренду, пользование или на иных правовых основаниях юридическим и физическим  лицам, в общем объеме государственного имущества, находящегося в реестре государственного имущества Воронежской области</t>
  </si>
  <si>
    <t>Повышение эффективности управления в области дорожной деятельности, обеспечение сохранности и развития сети автомобильных дорог в Воронежской области, повышение уровня их технического состояния</t>
  </si>
  <si>
    <t>Организация проведения комплексных кадастровых работ для установления границ объектов недвижимости</t>
  </si>
  <si>
    <t>Задача 1.5.1</t>
  </si>
  <si>
    <t xml:space="preserve">Приложение 1
к государственной программе
Воронежской области
«Управление государственным имуществом»
Таблица 1
</t>
  </si>
  <si>
    <t>1. Доля государственного имущества Воронежской области, переданного в аренду, пользование или на иных правовых основаниях юридическим и физическим лицам, в общем объеме государственного имущества, находящегося в реестре государственного имущества Воронежской области.
2. Количество объектов недвижимого имущества, на которые зарегистрировано право собственности Воронежской области.
3. Количество земельных участков, на которые зарегистрировано право собственности Воронежской области</t>
  </si>
  <si>
    <t>1. Доля государственного имущества Воронежской области, переданного в аренду, пользование или на иных правовых основаниях юридическим и физическим лицам, в общем объеме государственного имущества, находящегося в реестре государственного имущества Воронежской области.
2. Поступление доходов в бюджет Воронежской области</t>
  </si>
  <si>
    <t xml:space="preserve">1. Приватизация объектов государственной собственности Воронежской области.
2. Оценка рыночной стоимости движимого и недвижимого имущества Воронежской области, арендной платы государственного имущества Воронежской области, пакетов акций, земельных участков, исключительного права на результаты интеллектуальной деятельности, принадлежащего Воронежской области, права на использование результатов интеллектуальной деятельности, принадлежащего Воронежской области.
3.  Приобретение имущества в собственность Воронежской области, в том числе жилых помещений для предоставления льготным категориям граждан по договору найма.
4. Предоставление земельных участков многодетным гражданам.
5. Предоставление земельных участков для размещения социально значимых объектов, реализации инвестиционных проектов.
6. Передача имущества в федеральную, муниципальную собственность или в собственность религиозных организаций.
7. Формирование залогового фонда Воронежской области.
8. Имущественная поддержка субъектов малого и среднего предпринимательства
</t>
  </si>
  <si>
    <t xml:space="preserve">1. Регулирование рынка наружной рекламы на территории Воронежской области.
2. Лицензионный контроль за розничной продажей алкогольной продукции и соблюдением лицензиатами требований при осуществлении заготовки, хранения, переработки и реализации лома черных металлов, цветных металлов лицензионных </t>
  </si>
  <si>
    <t>Обеспечение выполнения решений губернатора и правительства Воронежской области по приобретению имущества в собственность Воронежской области для решения вопросов социального и экономического характера</t>
  </si>
  <si>
    <t xml:space="preserve">Создание и содержание сети информационных щитов, принадлежащих Воронежской области, размещение социальной рекламы на территории Воронежской области. Разработка макетов, изготовление и размещение рекламно-информационных материалов, относящихся к сфере деятельности департамента имущественных и земельных отношений Воронежской области.
Осуществление лицензионного контроля за розничной продажей алкогольной продукции, соблюдением лицензиатами требований при осуществлении заготовки, хранения, переработки и реализации лома черных и цветных металлов лицензионных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</si>
</sst>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9">
    <font>
      <sz val="10"/>
      <name val="Arial Cyr"/>
      <family val="0"/>
    </font>
    <font>
      <sz val="11"/>
      <color indexed="8"/>
      <name val="Calibri"/>
      <family val="2"/>
    </font>
    <font>
      <sz val="14"/>
      <name val="Arial Cyr"/>
      <family val="0"/>
    </font>
    <font>
      <sz val="14"/>
      <name val="Times New Roman"/>
      <family val="1"/>
    </font>
    <font>
      <sz val="12"/>
      <name val="Times New Roman"/>
      <family val="1"/>
    </font>
    <font>
      <b/>
      <sz val="14"/>
      <name val="Times New Roman"/>
      <family val="1"/>
    </font>
    <font>
      <sz val="16"/>
      <name val="Times New Roman"/>
      <family val="1"/>
    </font>
    <font>
      <strike/>
      <sz val="14"/>
      <name val="Times New Roman"/>
      <family val="1"/>
    </font>
    <font>
      <sz val="13"/>
      <name val="Times New Roman"/>
      <family val="1"/>
    </font>
    <font>
      <sz val="13.5"/>
      <name val="Times New Roman"/>
      <family val="1"/>
    </font>
    <font>
      <vertAlign val="superscript"/>
      <sz val="13"/>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3"/>
      <color indexed="10"/>
      <name val="Times New Roman"/>
      <family val="1"/>
    </font>
    <font>
      <sz val="14"/>
      <color indexed="60"/>
      <name val="Arial Cyr"/>
      <family val="0"/>
    </font>
    <font>
      <sz val="14"/>
      <color indexed="17"/>
      <name val="Times New Roman"/>
      <family val="1"/>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rgb="FFFF0000"/>
      <name val="Times New Roman"/>
      <family val="1"/>
    </font>
    <font>
      <sz val="14"/>
      <color rgb="FFC00000"/>
      <name val="Arial Cyr"/>
      <family val="0"/>
    </font>
    <font>
      <sz val="14"/>
      <color rgb="FF00B050"/>
      <name val="Times New Roman"/>
      <family val="1"/>
    </font>
    <font>
      <sz val="14"/>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right style="thin"/>
      <top style="thin"/>
      <bottom style="thin"/>
    </border>
    <border>
      <left style="thin"/>
      <right style="thin"/>
      <top style="thin"/>
      <bottom/>
    </border>
    <border>
      <left/>
      <right/>
      <top/>
      <bottom style="thin"/>
    </border>
    <border>
      <left style="thin"/>
      <right style="thin"/>
      <top/>
      <bottom style="thin"/>
    </border>
    <border>
      <left style="thin"/>
      <right/>
      <top/>
      <bottom/>
    </border>
    <border>
      <left style="thin"/>
      <right/>
      <top style="thin"/>
      <bottom/>
    </border>
    <border>
      <left style="thin"/>
      <right/>
      <top style="thin"/>
      <bottom style="thin"/>
    </border>
    <border>
      <left/>
      <right/>
      <top style="thin"/>
      <bottom/>
    </border>
    <border>
      <left/>
      <right style="thin"/>
      <top style="thin"/>
      <bottom/>
    </border>
    <border>
      <left/>
      <right/>
      <top style="thin"/>
      <bottom style="thin"/>
    </border>
    <border>
      <left style="thin"/>
      <right/>
      <top/>
      <bottom style="thin"/>
    </border>
    <border>
      <left/>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53" fillId="32" borderId="0" applyNumberFormat="0" applyBorder="0" applyAlignment="0" applyProtection="0"/>
  </cellStyleXfs>
  <cellXfs count="26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vertical="top" wrapText="1"/>
    </xf>
    <xf numFmtId="0" fontId="3" fillId="0" borderId="10" xfId="0" applyFont="1" applyFill="1" applyBorder="1" applyAlignment="1">
      <alignment vertical="top" wrapText="1"/>
    </xf>
    <xf numFmtId="0" fontId="3" fillId="0" borderId="0" xfId="0" applyFont="1" applyFill="1" applyBorder="1" applyAlignment="1">
      <alignment vertical="center" wrapText="1"/>
    </xf>
    <xf numFmtId="0" fontId="2" fillId="0" borderId="0" xfId="0" applyFont="1" applyFill="1" applyBorder="1" applyAlignment="1">
      <alignment/>
    </xf>
    <xf numFmtId="0" fontId="3" fillId="33" borderId="1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3" fontId="3" fillId="0" borderId="10" xfId="68" applyNumberFormat="1" applyFont="1" applyFill="1" applyBorder="1" applyAlignment="1">
      <alignment horizontal="center" vertical="center"/>
      <protection/>
    </xf>
    <xf numFmtId="0" fontId="3" fillId="0" borderId="11" xfId="68" applyFont="1" applyBorder="1" applyAlignment="1">
      <alignment vertical="top" wrapText="1"/>
      <protection/>
    </xf>
    <xf numFmtId="0" fontId="3" fillId="33" borderId="12" xfId="68" applyFont="1" applyFill="1" applyBorder="1" applyAlignment="1">
      <alignment vertical="top" wrapText="1"/>
      <protection/>
    </xf>
    <xf numFmtId="0" fontId="3" fillId="0" borderId="0" xfId="0" applyFont="1" applyFill="1" applyAlignment="1">
      <alignment horizontal="center"/>
    </xf>
    <xf numFmtId="0" fontId="3" fillId="0" borderId="0" xfId="0" applyFont="1" applyFill="1" applyAlignment="1">
      <alignment horizontal="centerContinuous" vertical="center" wrapText="1"/>
    </xf>
    <xf numFmtId="0" fontId="3" fillId="0" borderId="10" xfId="71" applyFont="1" applyBorder="1" applyAlignment="1">
      <alignment horizontal="center" vertical="center"/>
      <protection/>
    </xf>
    <xf numFmtId="0" fontId="3" fillId="33" borderId="10" xfId="90" applyFont="1" applyFill="1" applyBorder="1" applyAlignment="1">
      <alignment horizontal="center" vertical="center" wrapText="1"/>
      <protection/>
    </xf>
    <xf numFmtId="0" fontId="3" fillId="0" borderId="10" xfId="0" applyFont="1" applyFill="1" applyBorder="1" applyAlignment="1">
      <alignment horizontal="center" vertical="top" wrapText="1"/>
    </xf>
    <xf numFmtId="0" fontId="3" fillId="0" borderId="0" xfId="0" applyFont="1" applyFill="1" applyAlignment="1">
      <alignment horizontal="right"/>
    </xf>
    <xf numFmtId="0" fontId="3" fillId="0" borderId="0" xfId="0" applyFont="1" applyFill="1" applyAlignment="1">
      <alignment/>
    </xf>
    <xf numFmtId="0" fontId="3" fillId="0" borderId="0" xfId="90" applyFont="1">
      <alignment/>
      <protection/>
    </xf>
    <xf numFmtId="0" fontId="30" fillId="0" borderId="0" xfId="90" applyFont="1">
      <alignment/>
      <protection/>
    </xf>
    <xf numFmtId="0" fontId="3" fillId="0" borderId="10" xfId="90" applyFont="1" applyBorder="1" applyAlignment="1">
      <alignment horizontal="center" vertical="center" wrapText="1"/>
      <protection/>
    </xf>
    <xf numFmtId="0" fontId="3" fillId="0" borderId="13" xfId="90" applyFont="1" applyBorder="1" applyAlignment="1">
      <alignment horizontal="center" vertical="center" wrapText="1"/>
      <protection/>
    </xf>
    <xf numFmtId="0" fontId="30" fillId="34" borderId="0" xfId="90" applyFont="1" applyFill="1">
      <alignment/>
      <protection/>
    </xf>
    <xf numFmtId="0" fontId="30" fillId="12" borderId="0" xfId="90" applyFont="1" applyFill="1">
      <alignment/>
      <protection/>
    </xf>
    <xf numFmtId="0" fontId="3" fillId="0" borderId="0" xfId="90" applyFont="1" applyFill="1" applyBorder="1" applyAlignment="1">
      <alignment horizontal="left" vertical="top" wrapText="1"/>
      <protection/>
    </xf>
    <xf numFmtId="0" fontId="30" fillId="0" borderId="0" xfId="90" applyFont="1" applyFill="1">
      <alignment/>
      <protection/>
    </xf>
    <xf numFmtId="0" fontId="30" fillId="11" borderId="0" xfId="90" applyFont="1" applyFill="1">
      <alignment/>
      <protection/>
    </xf>
    <xf numFmtId="0" fontId="3" fillId="0" borderId="10" xfId="0" applyFont="1" applyFill="1" applyBorder="1" applyAlignment="1">
      <alignment horizontal="center" vertical="center" wrapText="1"/>
    </xf>
    <xf numFmtId="0" fontId="3" fillId="33" borderId="10" xfId="68" applyFont="1" applyFill="1" applyBorder="1" applyAlignment="1">
      <alignment vertical="top" wrapText="1"/>
      <protection/>
    </xf>
    <xf numFmtId="0" fontId="3" fillId="0" borderId="0" xfId="68" applyFont="1">
      <alignment/>
      <protection/>
    </xf>
    <xf numFmtId="165" fontId="3" fillId="33" borderId="10" xfId="68" applyNumberFormat="1" applyFont="1" applyFill="1" applyBorder="1" applyAlignment="1">
      <alignment horizontal="center" vertical="top" wrapText="1"/>
      <protection/>
    </xf>
    <xf numFmtId="165" fontId="3" fillId="0" borderId="10" xfId="68" applyNumberFormat="1" applyFont="1" applyBorder="1" applyAlignment="1">
      <alignment horizontal="center" vertical="top" wrapText="1"/>
      <protection/>
    </xf>
    <xf numFmtId="165" fontId="3" fillId="0" borderId="10" xfId="68" applyNumberFormat="1" applyFont="1" applyBorder="1" applyAlignment="1">
      <alignment horizontal="center" vertical="top"/>
      <protection/>
    </xf>
    <xf numFmtId="0" fontId="3" fillId="0" borderId="0" xfId="0" applyFont="1" applyFill="1" applyAlignment="1">
      <alignment vertical="center" wrapText="1"/>
    </xf>
    <xf numFmtId="0" fontId="3" fillId="0" borderId="0" xfId="0" applyFont="1" applyAlignment="1">
      <alignment/>
    </xf>
    <xf numFmtId="0" fontId="3" fillId="0" borderId="0" xfId="0" applyFont="1" applyAlignment="1">
      <alignment horizontal="right"/>
    </xf>
    <xf numFmtId="0" fontId="3" fillId="0" borderId="14" xfId="0" applyFont="1" applyFill="1" applyBorder="1" applyAlignment="1">
      <alignment horizontal="centerContinuous" vertical="center" wrapText="1"/>
    </xf>
    <xf numFmtId="0" fontId="3" fillId="0" borderId="0" xfId="0" applyFont="1" applyBorder="1" applyAlignment="1">
      <alignment/>
    </xf>
    <xf numFmtId="0" fontId="3" fillId="33" borderId="10" xfId="0" applyFont="1" applyFill="1" applyBorder="1" applyAlignment="1">
      <alignment horizontal="centerContinuous"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vertical="center" wrapText="1"/>
    </xf>
    <xf numFmtId="49" fontId="3" fillId="35" borderId="13" xfId="0" applyNumberFormat="1" applyFont="1" applyFill="1" applyBorder="1" applyAlignment="1">
      <alignment vertical="top" wrapText="1"/>
    </xf>
    <xf numFmtId="0" fontId="3" fillId="0" borderId="10" xfId="0" applyFont="1" applyBorder="1" applyAlignment="1">
      <alignment horizontal="left" vertical="top" wrapText="1"/>
    </xf>
    <xf numFmtId="165" fontId="3" fillId="0" borderId="10" xfId="0" applyNumberFormat="1" applyFont="1" applyBorder="1" applyAlignment="1">
      <alignment horizontal="center" vertical="top" wrapText="1"/>
    </xf>
    <xf numFmtId="165" fontId="3" fillId="0" borderId="15" xfId="0" applyNumberFormat="1" applyFont="1" applyBorder="1" applyAlignment="1">
      <alignment horizontal="center" vertical="top" wrapText="1"/>
    </xf>
    <xf numFmtId="49" fontId="3" fillId="35" borderId="11" xfId="0" applyNumberFormat="1" applyFont="1" applyFill="1" applyBorder="1" applyAlignment="1">
      <alignment vertical="top" wrapText="1"/>
    </xf>
    <xf numFmtId="49" fontId="3" fillId="0" borderId="11" xfId="0" applyNumberFormat="1" applyFont="1" applyBorder="1" applyAlignment="1">
      <alignment vertical="center" wrapText="1"/>
    </xf>
    <xf numFmtId="49" fontId="3" fillId="33" borderId="10" xfId="0" applyNumberFormat="1" applyFont="1" applyFill="1" applyBorder="1" applyAlignment="1">
      <alignment horizontal="left" vertical="top" wrapText="1"/>
    </xf>
    <xf numFmtId="165" fontId="5" fillId="0" borderId="10"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49" fontId="3" fillId="35" borderId="0" xfId="0" applyNumberFormat="1" applyFont="1" applyFill="1" applyBorder="1" applyAlignment="1">
      <alignment vertical="top" wrapText="1"/>
    </xf>
    <xf numFmtId="49" fontId="3" fillId="35" borderId="11" xfId="0" applyNumberFormat="1" applyFont="1" applyFill="1" applyBorder="1" applyAlignment="1">
      <alignment vertical="center" wrapText="1"/>
    </xf>
    <xf numFmtId="49" fontId="3" fillId="33" borderId="10" xfId="0" applyNumberFormat="1" applyFont="1" applyFill="1" applyBorder="1" applyAlignment="1">
      <alignment horizontal="left" vertical="top" wrapText="1" indent="1"/>
    </xf>
    <xf numFmtId="0" fontId="5" fillId="0" borderId="0" xfId="0" applyFont="1" applyAlignment="1">
      <alignment/>
    </xf>
    <xf numFmtId="49" fontId="3" fillId="0" borderId="10" xfId="0" applyNumberFormat="1" applyFont="1" applyFill="1" applyBorder="1" applyAlignment="1">
      <alignment horizontal="left" vertical="top" wrapText="1"/>
    </xf>
    <xf numFmtId="49" fontId="3" fillId="0" borderId="13" xfId="0" applyNumberFormat="1" applyFont="1" applyBorder="1" applyAlignment="1">
      <alignment horizontal="center" vertical="center" wrapText="1"/>
    </xf>
    <xf numFmtId="0" fontId="3" fillId="0" borderId="11" xfId="0" applyFont="1" applyBorder="1" applyAlignment="1">
      <alignment vertical="top" wrapText="1"/>
    </xf>
    <xf numFmtId="165" fontId="3" fillId="0" borderId="10" xfId="0" applyNumberFormat="1" applyFont="1" applyBorder="1" applyAlignment="1">
      <alignment horizontal="center" vertical="top"/>
    </xf>
    <xf numFmtId="49" fontId="3" fillId="35" borderId="10" xfId="0" applyNumberFormat="1" applyFont="1" applyFill="1" applyBorder="1" applyAlignment="1">
      <alignment horizontal="left"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49" fontId="3" fillId="33" borderId="12" xfId="0" applyNumberFormat="1" applyFont="1" applyFill="1" applyBorder="1" applyAlignment="1">
      <alignment horizontal="left" vertical="top" wrapText="1"/>
    </xf>
    <xf numFmtId="0" fontId="3" fillId="0" borderId="15" xfId="0" applyFont="1" applyBorder="1" applyAlignment="1">
      <alignment vertical="top" wrapText="1"/>
    </xf>
    <xf numFmtId="49" fontId="3" fillId="0" borderId="16" xfId="0" applyNumberFormat="1" applyFont="1" applyFill="1" applyBorder="1" applyAlignment="1">
      <alignment vertical="top" wrapText="1"/>
    </xf>
    <xf numFmtId="49" fontId="3" fillId="33" borderId="12" xfId="0" applyNumberFormat="1" applyFont="1" applyFill="1" applyBorder="1" applyAlignment="1">
      <alignment horizontal="left" vertical="top" wrapText="1" indent="1"/>
    </xf>
    <xf numFmtId="49" fontId="3" fillId="0" borderId="11"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49" fontId="3" fillId="0" borderId="15" xfId="0" applyNumberFormat="1" applyFont="1" applyFill="1" applyBorder="1" applyAlignment="1">
      <alignment vertical="top" wrapText="1"/>
    </xf>
    <xf numFmtId="0" fontId="2" fillId="0" borderId="0" xfId="0" applyFont="1" applyFill="1" applyAlignment="1">
      <alignment/>
    </xf>
    <xf numFmtId="0" fontId="2" fillId="33" borderId="0" xfId="0" applyFont="1" applyFill="1" applyAlignment="1">
      <alignment/>
    </xf>
    <xf numFmtId="0" fontId="2" fillId="33" borderId="0" xfId="0" applyFont="1" applyFill="1" applyAlignment="1">
      <alignment/>
    </xf>
    <xf numFmtId="0" fontId="3" fillId="0" borderId="10" xfId="0" applyFont="1" applyFill="1" applyBorder="1" applyAlignment="1">
      <alignment horizontal="centerContinuous"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0" xfId="0" applyFont="1" applyFill="1" applyBorder="1" applyAlignment="1">
      <alignment vertical="center" wrapText="1"/>
    </xf>
    <xf numFmtId="0" fontId="2" fillId="33" borderId="0" xfId="0" applyFont="1" applyFill="1" applyAlignment="1">
      <alignment vertical="center"/>
    </xf>
    <xf numFmtId="0" fontId="3" fillId="33" borderId="10" xfId="0" applyFont="1" applyFill="1" applyBorder="1" applyAlignment="1">
      <alignment horizontal="center" vertical="top"/>
    </xf>
    <xf numFmtId="0" fontId="2" fillId="0" borderId="0" xfId="0" applyFont="1" applyFill="1" applyAlignment="1">
      <alignment vertical="center"/>
    </xf>
    <xf numFmtId="49" fontId="3" fillId="0" borderId="10"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2" fillId="0" borderId="10" xfId="0" applyFont="1" applyFill="1" applyBorder="1" applyAlignment="1">
      <alignment vertical="top"/>
    </xf>
    <xf numFmtId="49" fontId="3" fillId="0" borderId="10" xfId="0" applyNumberFormat="1" applyFont="1" applyFill="1" applyBorder="1" applyAlignment="1">
      <alignment vertical="top" wrapText="1"/>
    </xf>
    <xf numFmtId="49" fontId="3" fillId="0" borderId="15" xfId="0" applyNumberFormat="1" applyFont="1" applyFill="1" applyBorder="1" applyAlignment="1">
      <alignment horizontal="left" vertical="top" wrapText="1"/>
    </xf>
    <xf numFmtId="49" fontId="54" fillId="0" borderId="10" xfId="0" applyNumberFormat="1" applyFont="1" applyFill="1" applyBorder="1" applyAlignment="1">
      <alignment vertical="top" wrapText="1"/>
    </xf>
    <xf numFmtId="49" fontId="54" fillId="0" borderId="10" xfId="0" applyNumberFormat="1" applyFont="1" applyFill="1"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center" vertical="top"/>
    </xf>
    <xf numFmtId="0" fontId="3" fillId="0" borderId="0" xfId="0" applyFont="1" applyFill="1" applyAlignment="1">
      <alignment vertical="top" wrapText="1"/>
    </xf>
    <xf numFmtId="0" fontId="3" fillId="0" borderId="10" xfId="0" applyFont="1" applyFill="1" applyBorder="1" applyAlignment="1">
      <alignment horizontal="center" vertical="top"/>
    </xf>
    <xf numFmtId="0" fontId="3" fillId="0" borderId="0" xfId="0" applyFont="1" applyFill="1" applyAlignment="1">
      <alignment vertical="justify" wrapText="1"/>
    </xf>
    <xf numFmtId="0" fontId="7" fillId="0" borderId="0" xfId="0" applyFont="1" applyFill="1" applyAlignment="1">
      <alignment wrapText="1"/>
    </xf>
    <xf numFmtId="0" fontId="7" fillId="0" borderId="0" xfId="0" applyFont="1" applyFill="1" applyAlignment="1">
      <alignment/>
    </xf>
    <xf numFmtId="0" fontId="9" fillId="0" borderId="10" xfId="0" applyFont="1" applyFill="1" applyBorder="1" applyAlignment="1">
      <alignment horizontal="center" vertical="center" wrapText="1"/>
    </xf>
    <xf numFmtId="49" fontId="3" fillId="33" borderId="12" xfId="0" applyNumberFormat="1" applyFont="1" applyFill="1" applyBorder="1" applyAlignment="1">
      <alignment horizontal="left" vertical="top" wrapText="1"/>
    </xf>
    <xf numFmtId="0" fontId="3" fillId="0" borderId="13" xfId="68" applyFont="1" applyBorder="1" applyAlignment="1">
      <alignment vertical="top" wrapText="1"/>
      <protection/>
    </xf>
    <xf numFmtId="0" fontId="3" fillId="0" borderId="10" xfId="68" applyFont="1" applyBorder="1" applyAlignment="1">
      <alignment horizontal="center" vertical="center"/>
      <protection/>
    </xf>
    <xf numFmtId="49" fontId="3" fillId="0" borderId="13" xfId="0" applyNumberFormat="1" applyFont="1" applyFill="1" applyBorder="1" applyAlignment="1">
      <alignment horizontal="left" vertical="top" wrapText="1"/>
    </xf>
    <xf numFmtId="49" fontId="3" fillId="0" borderId="13" xfId="0" applyNumberFormat="1" applyFont="1" applyFill="1" applyBorder="1" applyAlignment="1">
      <alignment vertical="top" wrapText="1"/>
    </xf>
    <xf numFmtId="0" fontId="3" fillId="33" borderId="0" xfId="90" applyFont="1" applyFill="1" applyAlignment="1">
      <alignment horizontal="right" vertical="top" wrapText="1"/>
      <protection/>
    </xf>
    <xf numFmtId="0" fontId="0" fillId="0" borderId="0" xfId="0" applyBorder="1" applyAlignment="1">
      <alignment vertical="top"/>
    </xf>
    <xf numFmtId="0" fontId="55" fillId="0" borderId="0" xfId="90" applyFont="1" applyBorder="1" applyAlignment="1">
      <alignment horizontal="center" vertical="top"/>
      <protection/>
    </xf>
    <xf numFmtId="0" fontId="55" fillId="34" borderId="0" xfId="90" applyFont="1" applyFill="1" applyBorder="1" applyAlignment="1">
      <alignment horizontal="center" vertical="top"/>
      <protection/>
    </xf>
    <xf numFmtId="0" fontId="55" fillId="12" borderId="0" xfId="90" applyFont="1" applyFill="1" applyBorder="1" applyAlignment="1">
      <alignment horizontal="center" vertical="top" wrapText="1"/>
      <protection/>
    </xf>
    <xf numFmtId="0" fontId="55" fillId="12" borderId="0" xfId="90" applyFont="1" applyFill="1" applyBorder="1" applyAlignment="1">
      <alignment horizontal="center" vertical="top"/>
      <protection/>
    </xf>
    <xf numFmtId="0" fontId="55" fillId="11" borderId="0" xfId="90" applyFont="1" applyFill="1" applyBorder="1" applyAlignment="1">
      <alignment horizontal="center" vertical="top" wrapText="1"/>
      <protection/>
    </xf>
    <xf numFmtId="0" fontId="55" fillId="11" borderId="0" xfId="90" applyFont="1" applyFill="1" applyBorder="1" applyAlignment="1">
      <alignment horizontal="center" vertical="top"/>
      <protection/>
    </xf>
    <xf numFmtId="0" fontId="55" fillId="0" borderId="0" xfId="90" applyFont="1" applyFill="1" applyBorder="1" applyAlignment="1">
      <alignment horizontal="center" vertical="top"/>
      <protection/>
    </xf>
    <xf numFmtId="0" fontId="3" fillId="0" borderId="13" xfId="90" applyFont="1" applyFill="1" applyBorder="1" applyAlignment="1">
      <alignment horizontal="left" vertical="top" wrapText="1"/>
      <protection/>
    </xf>
    <xf numFmtId="0" fontId="3" fillId="0" borderId="10" xfId="90" applyFont="1" applyFill="1" applyBorder="1" applyAlignment="1">
      <alignment horizontal="center" vertical="top" wrapText="1"/>
      <protection/>
    </xf>
    <xf numFmtId="0" fontId="3" fillId="0" borderId="10" xfId="90" applyFont="1" applyFill="1" applyBorder="1" applyAlignment="1">
      <alignment vertical="top" wrapText="1"/>
      <protection/>
    </xf>
    <xf numFmtId="0" fontId="55" fillId="0" borderId="0" xfId="90" applyFont="1" applyFill="1" applyBorder="1" applyAlignment="1">
      <alignment horizontal="center" vertical="top" wrapText="1"/>
      <protection/>
    </xf>
    <xf numFmtId="0" fontId="3" fillId="0" borderId="10" xfId="90" applyFont="1" applyFill="1" applyBorder="1" applyAlignment="1">
      <alignment horizontal="left" vertical="top" wrapText="1"/>
      <protection/>
    </xf>
    <xf numFmtId="0" fontId="3" fillId="0" borderId="15" xfId="90" applyFont="1" applyFill="1" applyBorder="1" applyAlignment="1">
      <alignment horizontal="left" vertical="top" wrapText="1"/>
      <protection/>
    </xf>
    <xf numFmtId="0" fontId="3" fillId="0" borderId="15" xfId="90" applyFont="1" applyFill="1" applyBorder="1" applyAlignment="1">
      <alignment vertical="top" wrapText="1"/>
      <protection/>
    </xf>
    <xf numFmtId="0" fontId="8" fillId="0" borderId="10"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wrapText="1"/>
    </xf>
    <xf numFmtId="0" fontId="3" fillId="0" borderId="10" xfId="0" applyNumberFormat="1" applyFont="1" applyFill="1" applyBorder="1" applyAlignment="1">
      <alignment vertical="top" wrapText="1"/>
    </xf>
    <xf numFmtId="0" fontId="56" fillId="0" borderId="0" xfId="0" applyFont="1" applyFill="1" applyAlignment="1">
      <alignment/>
    </xf>
    <xf numFmtId="0" fontId="3" fillId="0" borderId="13" xfId="0" applyFont="1" applyFill="1" applyBorder="1" applyAlignment="1">
      <alignment horizontal="center" vertical="top" wrapText="1"/>
    </xf>
    <xf numFmtId="0" fontId="3" fillId="0" borderId="0" xfId="0" applyFont="1" applyFill="1" applyBorder="1" applyAlignment="1">
      <alignment/>
    </xf>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68" applyFont="1" applyAlignment="1">
      <alignment horizontal="right"/>
      <protection/>
    </xf>
    <xf numFmtId="4" fontId="3" fillId="0" borderId="0" xfId="68" applyNumberFormat="1" applyFont="1">
      <alignment/>
      <protection/>
    </xf>
    <xf numFmtId="0" fontId="7" fillId="0" borderId="0" xfId="68" applyFont="1">
      <alignment/>
      <protection/>
    </xf>
    <xf numFmtId="4" fontId="7" fillId="0" borderId="0" xfId="68" applyNumberFormat="1" applyFont="1">
      <alignment/>
      <protection/>
    </xf>
    <xf numFmtId="0" fontId="7" fillId="0" borderId="14"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5" fillId="0" borderId="0" xfId="68" applyFont="1" applyBorder="1" applyAlignment="1">
      <alignment horizontal="center" vertical="center" wrapText="1"/>
      <protection/>
    </xf>
    <xf numFmtId="0" fontId="7" fillId="0" borderId="0" xfId="68" applyFont="1" applyBorder="1" applyAlignment="1">
      <alignment horizontal="center" vertical="center" wrapText="1"/>
      <protection/>
    </xf>
    <xf numFmtId="0" fontId="3" fillId="33" borderId="15" xfId="68" applyFont="1" applyFill="1" applyBorder="1" applyAlignment="1">
      <alignment horizontal="center" vertical="top" wrapText="1"/>
      <protection/>
    </xf>
    <xf numFmtId="0" fontId="3" fillId="0" borderId="11" xfId="0" applyFont="1" applyBorder="1" applyAlignment="1">
      <alignment horizontal="left" vertical="top" wrapText="1"/>
    </xf>
    <xf numFmtId="0" fontId="5" fillId="0" borderId="0" xfId="68" applyFont="1" applyBorder="1" applyAlignment="1">
      <alignment horizontal="center" vertical="top" wrapText="1"/>
      <protection/>
    </xf>
    <xf numFmtId="165" fontId="3" fillId="0" borderId="13" xfId="0" applyNumberFormat="1" applyFont="1" applyBorder="1" applyAlignment="1">
      <alignment horizontal="center" vertical="top" wrapText="1"/>
    </xf>
    <xf numFmtId="165" fontId="3" fillId="0" borderId="13" xfId="0" applyNumberFormat="1" applyFont="1" applyFill="1" applyBorder="1" applyAlignment="1">
      <alignment horizontal="center" vertical="top" wrapText="1"/>
    </xf>
    <xf numFmtId="165" fontId="3" fillId="35" borderId="13" xfId="0" applyNumberFormat="1" applyFont="1" applyFill="1" applyBorder="1" applyAlignment="1">
      <alignment horizontal="center" vertical="top" wrapText="1"/>
    </xf>
    <xf numFmtId="0" fontId="57" fillId="0" borderId="14" xfId="0" applyFont="1" applyFill="1" applyBorder="1" applyAlignment="1">
      <alignment horizontal="centerContinuous" vertical="center" wrapText="1"/>
    </xf>
    <xf numFmtId="0" fontId="57" fillId="0" borderId="14" xfId="0" applyFont="1" applyFill="1" applyBorder="1" applyAlignment="1">
      <alignment horizontal="left" vertical="center" wrapText="1"/>
    </xf>
    <xf numFmtId="165" fontId="58" fillId="33" borderId="10" xfId="68" applyNumberFormat="1" applyFont="1" applyFill="1" applyBorder="1" applyAlignment="1">
      <alignment horizontal="center" vertical="top" wrapText="1"/>
      <protection/>
    </xf>
    <xf numFmtId="49" fontId="3" fillId="0" borderId="10" xfId="0" applyNumberFormat="1" applyFont="1" applyFill="1" applyBorder="1" applyAlignment="1">
      <alignment horizontal="left" vertical="center" wrapText="1"/>
    </xf>
    <xf numFmtId="170"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54" fillId="0" borderId="10" xfId="0" applyNumberFormat="1" applyFont="1" applyFill="1" applyBorder="1" applyAlignment="1">
      <alignment horizontal="center" vertical="top" wrapText="1"/>
    </xf>
    <xf numFmtId="0" fontId="7" fillId="34" borderId="0" xfId="68" applyFont="1" applyFill="1">
      <alignment/>
      <protection/>
    </xf>
    <xf numFmtId="0" fontId="3" fillId="0" borderId="12" xfId="68" applyFont="1" applyFill="1" applyBorder="1" applyAlignment="1">
      <alignment vertical="top" wrapText="1"/>
      <protection/>
    </xf>
    <xf numFmtId="165" fontId="3" fillId="0" borderId="10" xfId="68" applyNumberFormat="1" applyFont="1" applyFill="1" applyBorder="1" applyAlignment="1">
      <alignment horizontal="center" vertical="top" wrapText="1"/>
      <protection/>
    </xf>
    <xf numFmtId="165" fontId="3" fillId="0" borderId="10" xfId="68" applyNumberFormat="1" applyFont="1" applyFill="1" applyBorder="1" applyAlignment="1">
      <alignment horizontal="center" vertical="top"/>
      <protection/>
    </xf>
    <xf numFmtId="0" fontId="3" fillId="0" borderId="10" xfId="68" applyFont="1" applyFill="1" applyBorder="1" applyAlignment="1">
      <alignment vertical="top" wrapText="1"/>
      <protection/>
    </xf>
    <xf numFmtId="0" fontId="3" fillId="0" borderId="0" xfId="90" applyFont="1" applyAlignment="1">
      <alignment horizontal="center" vertical="center" wrapText="1"/>
      <protection/>
    </xf>
    <xf numFmtId="0" fontId="3" fillId="0" borderId="17" xfId="90" applyFont="1" applyBorder="1" applyAlignment="1">
      <alignment horizontal="left" vertical="top" wrapText="1"/>
      <protection/>
    </xf>
    <xf numFmtId="0" fontId="3" fillId="0" borderId="19" xfId="90" applyFont="1" applyBorder="1" applyAlignment="1">
      <alignment horizontal="left" vertical="top" wrapText="1"/>
      <protection/>
    </xf>
    <xf numFmtId="0" fontId="3" fillId="0" borderId="20" xfId="90" applyFont="1" applyBorder="1" applyAlignment="1">
      <alignment horizontal="left" vertical="top" wrapText="1"/>
      <protection/>
    </xf>
    <xf numFmtId="0" fontId="3" fillId="0" borderId="18" xfId="90" applyFont="1" applyFill="1" applyBorder="1" applyAlignment="1">
      <alignment horizontal="left" vertical="top" wrapText="1"/>
      <protection/>
    </xf>
    <xf numFmtId="0" fontId="3" fillId="0" borderId="21" xfId="90" applyFont="1" applyFill="1" applyBorder="1" applyAlignment="1">
      <alignment horizontal="left" vertical="top" wrapText="1"/>
      <protection/>
    </xf>
    <xf numFmtId="0" fontId="3" fillId="0" borderId="12" xfId="90" applyFont="1" applyFill="1" applyBorder="1" applyAlignment="1">
      <alignment horizontal="left" vertical="top" wrapText="1"/>
      <protection/>
    </xf>
    <xf numFmtId="0" fontId="3" fillId="0" borderId="10" xfId="90" applyFont="1" applyFill="1" applyBorder="1" applyAlignment="1">
      <alignment horizontal="left" vertical="top" wrapText="1"/>
      <protection/>
    </xf>
    <xf numFmtId="0" fontId="3" fillId="0" borderId="18" xfId="90" applyFont="1" applyFill="1" applyBorder="1" applyAlignment="1">
      <alignment horizontal="center" vertical="top" wrapText="1"/>
      <protection/>
    </xf>
    <xf numFmtId="0" fontId="3" fillId="0" borderId="21" xfId="90" applyFont="1" applyFill="1" applyBorder="1" applyAlignment="1">
      <alignment horizontal="center" vertical="top" wrapText="1"/>
      <protection/>
    </xf>
    <xf numFmtId="0" fontId="3" fillId="0" borderId="12" xfId="90" applyFont="1" applyFill="1" applyBorder="1" applyAlignment="1">
      <alignment horizontal="center" vertical="top" wrapText="1"/>
      <protection/>
    </xf>
    <xf numFmtId="0" fontId="3" fillId="0" borderId="13" xfId="90" applyFont="1" applyFill="1" applyBorder="1" applyAlignment="1">
      <alignment vertical="top" wrapText="1"/>
      <protection/>
    </xf>
    <xf numFmtId="0" fontId="3" fillId="0" borderId="15" xfId="90" applyFont="1" applyFill="1" applyBorder="1" applyAlignment="1">
      <alignment vertical="top" wrapText="1"/>
      <protection/>
    </xf>
    <xf numFmtId="0" fontId="3" fillId="0" borderId="13" xfId="90" applyFont="1" applyFill="1" applyBorder="1" applyAlignment="1">
      <alignment horizontal="center" vertical="top" wrapText="1"/>
      <protection/>
    </xf>
    <xf numFmtId="0" fontId="3" fillId="0" borderId="15" xfId="90" applyFont="1" applyFill="1" applyBorder="1" applyAlignment="1">
      <alignment horizontal="center" vertical="top" wrapText="1"/>
      <protection/>
    </xf>
    <xf numFmtId="0" fontId="3" fillId="0" borderId="13" xfId="90" applyFont="1" applyFill="1" applyBorder="1" applyAlignment="1">
      <alignment horizontal="left" vertical="top" wrapText="1"/>
      <protection/>
    </xf>
    <xf numFmtId="0" fontId="3" fillId="0" borderId="15" xfId="90" applyFont="1" applyFill="1" applyBorder="1" applyAlignment="1">
      <alignment horizontal="left" vertical="top" wrapText="1"/>
      <protection/>
    </xf>
    <xf numFmtId="0" fontId="3" fillId="0" borderId="11" xfId="90" applyFont="1" applyFill="1" applyBorder="1" applyAlignment="1">
      <alignment horizontal="left" vertical="top" wrapText="1"/>
      <protection/>
    </xf>
    <xf numFmtId="0" fontId="3" fillId="0" borderId="11" xfId="90" applyFont="1" applyFill="1" applyBorder="1" applyAlignment="1">
      <alignment horizontal="center" vertical="top" wrapText="1"/>
      <protection/>
    </xf>
    <xf numFmtId="0" fontId="3" fillId="0" borderId="11" xfId="90" applyFont="1" applyFill="1" applyBorder="1" applyAlignment="1">
      <alignment vertical="top" wrapText="1"/>
      <protection/>
    </xf>
    <xf numFmtId="49" fontId="3" fillId="0" borderId="18"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3" fillId="0" borderId="14"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8"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12" xfId="0" applyFont="1" applyFill="1" applyBorder="1" applyAlignment="1">
      <alignment horizontal="left" vertical="top" wrapText="1"/>
    </xf>
    <xf numFmtId="49" fontId="3" fillId="33" borderId="18" xfId="0" applyNumberFormat="1" applyFont="1" applyFill="1" applyBorder="1" applyAlignment="1">
      <alignment horizontal="left" vertical="top" wrapText="1"/>
    </xf>
    <xf numFmtId="49" fontId="3" fillId="33" borderId="21" xfId="0" applyNumberFormat="1" applyFont="1" applyFill="1" applyBorder="1" applyAlignment="1">
      <alignment horizontal="left" vertical="top" wrapText="1"/>
    </xf>
    <xf numFmtId="49" fontId="3" fillId="33" borderId="12" xfId="0" applyNumberFormat="1" applyFont="1" applyFill="1" applyBorder="1" applyAlignment="1">
      <alignment horizontal="left" vertical="top"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8" xfId="90" applyFont="1" applyFill="1" applyBorder="1" applyAlignment="1">
      <alignment horizontal="left" vertical="center" wrapText="1"/>
      <protection/>
    </xf>
    <xf numFmtId="0" fontId="3" fillId="0" borderId="21" xfId="90" applyFont="1" applyFill="1" applyBorder="1" applyAlignment="1">
      <alignment horizontal="left" vertical="center" wrapText="1"/>
      <protection/>
    </xf>
    <xf numFmtId="0" fontId="0" fillId="0" borderId="21" xfId="0" applyBorder="1" applyAlignment="1">
      <alignment vertical="center"/>
    </xf>
    <xf numFmtId="0" fontId="0" fillId="0" borderId="12" xfId="0" applyBorder="1" applyAlignment="1">
      <alignment vertical="center"/>
    </xf>
    <xf numFmtId="0" fontId="3" fillId="0" borderId="18" xfId="0" applyNumberFormat="1" applyFont="1" applyFill="1" applyBorder="1" applyAlignment="1">
      <alignment horizontal="left" vertical="center" wrapText="1"/>
    </xf>
    <xf numFmtId="0" fontId="0" fillId="0" borderId="21" xfId="0" applyBorder="1" applyAlignment="1">
      <alignment horizontal="left" vertical="center"/>
    </xf>
    <xf numFmtId="0" fontId="0" fillId="0" borderId="12" xfId="0" applyBorder="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3" fillId="0" borderId="10" xfId="90" applyFont="1" applyFill="1" applyBorder="1" applyAlignment="1">
      <alignment horizontal="left" vertical="center" wrapText="1"/>
      <protection/>
    </xf>
    <xf numFmtId="0" fontId="0" fillId="0" borderId="10" xfId="0" applyBorder="1" applyAlignment="1">
      <alignment horizontal="left" vertical="center" wrapText="1"/>
    </xf>
    <xf numFmtId="0" fontId="7" fillId="0" borderId="0" xfId="0" applyFont="1" applyFill="1" applyAlignment="1">
      <alignment wrapText="1"/>
    </xf>
    <xf numFmtId="0" fontId="7" fillId="0" borderId="0" xfId="0" applyFont="1" applyFill="1" applyAlignment="1">
      <alignment/>
    </xf>
    <xf numFmtId="0" fontId="3" fillId="0" borderId="0" xfId="0" applyFont="1" applyFill="1" applyAlignment="1">
      <alignment horizontal="left" vertical="center" wrapText="1"/>
    </xf>
    <xf numFmtId="0" fontId="3" fillId="0" borderId="10" xfId="0" applyNumberFormat="1" applyFont="1" applyFill="1" applyBorder="1" applyAlignment="1">
      <alignment horizontal="left" vertical="center" wrapText="1"/>
    </xf>
    <xf numFmtId="0" fontId="0" fillId="0" borderId="10" xfId="0" applyBorder="1" applyAlignment="1">
      <alignment horizontal="left" vertical="center"/>
    </xf>
    <xf numFmtId="0" fontId="3" fillId="0" borderId="2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90" applyFont="1" applyBorder="1" applyAlignment="1">
      <alignment horizontal="left" vertical="top" wrapText="1"/>
      <protection/>
    </xf>
    <xf numFmtId="0" fontId="3" fillId="0" borderId="11" xfId="90" applyFont="1" applyBorder="1" applyAlignment="1">
      <alignment horizontal="left" vertical="top" wrapText="1"/>
      <protection/>
    </xf>
    <xf numFmtId="0" fontId="3" fillId="0" borderId="15" xfId="90" applyFont="1" applyBorder="1" applyAlignment="1">
      <alignment horizontal="left" vertical="top" wrapText="1"/>
      <protection/>
    </xf>
    <xf numFmtId="0" fontId="3" fillId="0" borderId="13" xfId="68" applyFont="1" applyFill="1" applyBorder="1" applyAlignment="1">
      <alignment horizontal="left" vertical="top" wrapText="1"/>
      <protection/>
    </xf>
    <xf numFmtId="0" fontId="3" fillId="0" borderId="11" xfId="68" applyFont="1" applyFill="1" applyBorder="1" applyAlignment="1">
      <alignment horizontal="left" vertical="top" wrapText="1"/>
      <protection/>
    </xf>
    <xf numFmtId="0" fontId="3" fillId="0" borderId="15" xfId="68" applyFont="1" applyFill="1" applyBorder="1" applyAlignment="1">
      <alignment horizontal="left" vertical="top" wrapText="1"/>
      <protection/>
    </xf>
    <xf numFmtId="0" fontId="3" fillId="0" borderId="13" xfId="68" applyFont="1" applyBorder="1" applyAlignment="1">
      <alignment horizontal="left" vertical="top" wrapText="1"/>
      <protection/>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Fill="1" applyBorder="1" applyAlignment="1">
      <alignment vertical="top" wrapText="1"/>
    </xf>
    <xf numFmtId="0" fontId="3" fillId="0" borderId="11" xfId="0" applyFont="1" applyFill="1" applyBorder="1" applyAlignment="1">
      <alignment horizontal="left" vertical="top" wrapText="1"/>
    </xf>
    <xf numFmtId="4" fontId="3" fillId="0" borderId="10" xfId="68" applyNumberFormat="1" applyFont="1" applyFill="1" applyBorder="1" applyAlignment="1">
      <alignment horizontal="center" vertical="center" wrapText="1"/>
      <protection/>
    </xf>
    <xf numFmtId="0" fontId="3" fillId="0" borderId="10" xfId="0" applyFont="1" applyBorder="1" applyAlignment="1">
      <alignment/>
    </xf>
    <xf numFmtId="0" fontId="3" fillId="33" borderId="10" xfId="68" applyFont="1" applyFill="1" applyBorder="1" applyAlignment="1">
      <alignment horizontal="center" vertical="center" wrapText="1"/>
      <protection/>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3" xfId="68" applyFont="1" applyBorder="1" applyAlignment="1">
      <alignment vertical="top" wrapText="1"/>
      <protection/>
    </xf>
    <xf numFmtId="0" fontId="3" fillId="0" borderId="15" xfId="0" applyFont="1" applyBorder="1" applyAlignment="1">
      <alignment vertical="top" wrapText="1"/>
    </xf>
    <xf numFmtId="0" fontId="6" fillId="0" borderId="0" xfId="68" applyFont="1" applyBorder="1" applyAlignment="1">
      <alignment horizontal="center" vertical="center" wrapText="1"/>
      <protection/>
    </xf>
    <xf numFmtId="0" fontId="6" fillId="0" borderId="0" xfId="0" applyFont="1" applyAlignment="1">
      <alignment wrapText="1"/>
    </xf>
    <xf numFmtId="0" fontId="3" fillId="0" borderId="10" xfId="68" applyFont="1" applyBorder="1" applyAlignment="1">
      <alignment horizontal="center" vertical="center"/>
      <protection/>
    </xf>
    <xf numFmtId="0" fontId="3" fillId="0" borderId="10" xfId="68" applyFont="1" applyBorder="1" applyAlignment="1">
      <alignment horizontal="center" vertical="center" wrapText="1"/>
      <protection/>
    </xf>
    <xf numFmtId="0" fontId="3" fillId="33" borderId="13" xfId="68" applyFont="1" applyFill="1" applyBorder="1" applyAlignment="1">
      <alignment horizontal="center" vertical="center" wrapText="1"/>
      <protection/>
    </xf>
    <xf numFmtId="0" fontId="3" fillId="33" borderId="15" xfId="68" applyFont="1" applyFill="1" applyBorder="1" applyAlignment="1">
      <alignment horizontal="center" vertical="center" wrapText="1"/>
      <protection/>
    </xf>
    <xf numFmtId="0" fontId="3" fillId="33" borderId="22" xfId="68" applyFont="1" applyFill="1" applyBorder="1" applyAlignment="1">
      <alignment horizontal="center" vertical="center" wrapText="1"/>
      <protection/>
    </xf>
    <xf numFmtId="0" fontId="3" fillId="33" borderId="23"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3" fillId="33" borderId="18" xfId="68" applyFont="1" applyFill="1" applyBorder="1" applyAlignment="1">
      <alignment horizontal="center" vertical="center" wrapText="1"/>
      <protection/>
    </xf>
    <xf numFmtId="0" fontId="3" fillId="33" borderId="21" xfId="68" applyFont="1" applyFill="1" applyBorder="1" applyAlignment="1">
      <alignment horizontal="center" vertical="center" wrapText="1"/>
      <protection/>
    </xf>
    <xf numFmtId="0" fontId="3" fillId="33" borderId="12" xfId="68" applyFont="1" applyFill="1" applyBorder="1" applyAlignment="1">
      <alignment horizontal="center" vertical="center" wrapText="1"/>
      <protection/>
    </xf>
    <xf numFmtId="0" fontId="3" fillId="0" borderId="13" xfId="0" applyFont="1" applyBorder="1" applyAlignment="1">
      <alignment vertical="top" wrapText="1"/>
    </xf>
    <xf numFmtId="49" fontId="3" fillId="0" borderId="13" xfId="0" applyNumberFormat="1" applyFont="1" applyFill="1" applyBorder="1" applyAlignment="1">
      <alignment vertical="top" wrapText="1"/>
    </xf>
    <xf numFmtId="0" fontId="3" fillId="0" borderId="0" xfId="0" applyFont="1" applyAlignment="1">
      <alignment/>
    </xf>
    <xf numFmtId="49" fontId="3" fillId="0" borderId="13"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0" xfId="0" applyFont="1" applyAlignment="1">
      <alignment horizontal="right"/>
    </xf>
    <xf numFmtId="0" fontId="0" fillId="0" borderId="0" xfId="0" applyAlignment="1">
      <alignment horizontal="right"/>
    </xf>
    <xf numFmtId="0" fontId="0" fillId="0" borderId="11" xfId="0" applyBorder="1" applyAlignment="1">
      <alignment vertical="top" wrapText="1"/>
    </xf>
    <xf numFmtId="0" fontId="0" fillId="0" borderId="15" xfId="0" applyBorder="1" applyAlignment="1">
      <alignment vertical="top" wrapText="1"/>
    </xf>
    <xf numFmtId="0" fontId="3" fillId="0" borderId="10" xfId="0" applyFont="1" applyBorder="1" applyAlignment="1">
      <alignment horizontal="center" vertical="center" wrapText="1"/>
    </xf>
    <xf numFmtId="0" fontId="3" fillId="0" borderId="10" xfId="75" applyFont="1" applyBorder="1" applyAlignment="1">
      <alignment horizontal="center" vertical="center" wrapText="1"/>
      <protection/>
    </xf>
    <xf numFmtId="0" fontId="3" fillId="35" borderId="10"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0" borderId="21" xfId="0" applyFont="1" applyBorder="1" applyAlignment="1">
      <alignment/>
    </xf>
    <xf numFmtId="0" fontId="3" fillId="0" borderId="12" xfId="0" applyFont="1" applyBorder="1" applyAlignment="1">
      <alignment/>
    </xf>
    <xf numFmtId="49" fontId="3" fillId="0" borderId="13" xfId="0" applyNumberFormat="1" applyFont="1" applyBorder="1" applyAlignment="1">
      <alignment vertical="top" wrapText="1"/>
    </xf>
    <xf numFmtId="49" fontId="3" fillId="0" borderId="11" xfId="0" applyNumberFormat="1" applyFont="1" applyBorder="1" applyAlignment="1">
      <alignment vertical="top" wrapText="1"/>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2 2" xfId="56"/>
    <cellStyle name="Обычный 2 2 2 2 2" xfId="57"/>
    <cellStyle name="Обычный 2 2 3" xfId="58"/>
    <cellStyle name="Обычный 2 2 4" xfId="59"/>
    <cellStyle name="Обычный 2 2 4 2" xfId="60"/>
    <cellStyle name="Обычный 2 2 4 2 2" xfId="61"/>
    <cellStyle name="Обычный 2 2 4 2 2 2" xfId="62"/>
    <cellStyle name="Обычный 2 2 4 3" xfId="63"/>
    <cellStyle name="Обычный 2 2 4 4" xfId="64"/>
    <cellStyle name="Обычный 2 2 4 4 2" xfId="65"/>
    <cellStyle name="Обычный 2 2 4 5" xfId="66"/>
    <cellStyle name="Обычный 2 2 4 5 2" xfId="67"/>
    <cellStyle name="Обычный 2 2 4 6" xfId="68"/>
    <cellStyle name="Обычный 2 2 4 7" xfId="69"/>
    <cellStyle name="Обычный 2 2 4 7 2" xfId="70"/>
    <cellStyle name="Обычный 2 2 4 8" xfId="71"/>
    <cellStyle name="Обычный 2 2 5" xfId="72"/>
    <cellStyle name="Обычный 2 2 5 2" xfId="73"/>
    <cellStyle name="Обычный 2 2 5 2 2" xfId="74"/>
    <cellStyle name="Обычный 2 2 5 3" xfId="75"/>
    <cellStyle name="Обычный 2 2 6" xfId="76"/>
    <cellStyle name="Обычный 2 2 6 2" xfId="77"/>
    <cellStyle name="Обычный 2 2 6 3" xfId="78"/>
    <cellStyle name="Обычный 2 2 6 4" xfId="79"/>
    <cellStyle name="Обычный 2 2 7" xfId="80"/>
    <cellStyle name="Обычный 2 2 7 2" xfId="81"/>
    <cellStyle name="Обычный 2 2 7 2 2" xfId="82"/>
    <cellStyle name="Обычный 2 2 7 2 2 2" xfId="83"/>
    <cellStyle name="Обычный 2 2 7 3" xfId="84"/>
    <cellStyle name="Обычный 2 3" xfId="85"/>
    <cellStyle name="Обычный 2 3 3" xfId="86"/>
    <cellStyle name="Обычный 2 4" xfId="87"/>
    <cellStyle name="Обычный 2 5" xfId="88"/>
    <cellStyle name="Обычный 2 6" xfId="89"/>
    <cellStyle name="Обычный 2 7" xfId="90"/>
    <cellStyle name="Обычный 2 7 2" xfId="91"/>
    <cellStyle name="Обычный 2 7 2 2" xfId="92"/>
    <cellStyle name="Обычный 3" xfId="93"/>
    <cellStyle name="Обычный 4" xfId="94"/>
    <cellStyle name="Обычный 5" xfId="95"/>
    <cellStyle name="Обычный 5 2" xfId="96"/>
    <cellStyle name="Обычный 6" xfId="97"/>
    <cellStyle name="Обычный 7" xfId="98"/>
    <cellStyle name="Обычный 8" xfId="99"/>
    <cellStyle name="Followed Hyperlink"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Финансовый 2"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tabSelected="1" view="pageBreakPreview" zoomScale="60" zoomScaleNormal="90" workbookViewId="0" topLeftCell="A14">
      <selection activeCell="G17" sqref="G17"/>
    </sheetView>
  </sheetViews>
  <sheetFormatPr defaultColWidth="9.00390625" defaultRowHeight="12.75"/>
  <cols>
    <col min="1" max="1" width="20.875" style="19" customWidth="1"/>
    <col min="2" max="2" width="37.875" style="19" customWidth="1"/>
    <col min="3" max="3" width="41.625" style="19" customWidth="1"/>
    <col min="4" max="4" width="15.25390625" style="19" customWidth="1"/>
    <col min="5" max="5" width="20.25390625" style="19" customWidth="1"/>
    <col min="6" max="6" width="31.125" style="19" customWidth="1"/>
    <col min="7" max="7" width="58.75390625" style="19" customWidth="1"/>
    <col min="8" max="8" width="20.625" style="103" customWidth="1"/>
    <col min="9" max="16384" width="9.125" style="20" customWidth="1"/>
  </cols>
  <sheetData>
    <row r="1" spans="7:8" ht="138.75" customHeight="1">
      <c r="G1" s="101" t="s">
        <v>208</v>
      </c>
      <c r="H1" s="102"/>
    </row>
    <row r="2" spans="2:7" ht="61.5" customHeight="1">
      <c r="B2" s="157" t="s">
        <v>89</v>
      </c>
      <c r="C2" s="157"/>
      <c r="D2" s="157"/>
      <c r="E2" s="157"/>
      <c r="F2" s="157"/>
      <c r="G2" s="157"/>
    </row>
    <row r="3" ht="12.75" customHeight="1"/>
    <row r="4" spans="1:7" ht="114" customHeight="1">
      <c r="A4" s="14" t="s">
        <v>29</v>
      </c>
      <c r="B4" s="21" t="s">
        <v>30</v>
      </c>
      <c r="C4" s="15" t="s">
        <v>93</v>
      </c>
      <c r="D4" s="21" t="s">
        <v>66</v>
      </c>
      <c r="E4" s="15" t="s">
        <v>67</v>
      </c>
      <c r="F4" s="15" t="s">
        <v>68</v>
      </c>
      <c r="G4" s="15" t="s">
        <v>69</v>
      </c>
    </row>
    <row r="5" spans="1:7" ht="21" customHeight="1">
      <c r="A5" s="22">
        <v>1</v>
      </c>
      <c r="B5" s="21">
        <v>2</v>
      </c>
      <c r="C5" s="21">
        <v>3</v>
      </c>
      <c r="D5" s="21">
        <v>4</v>
      </c>
      <c r="E5" s="21">
        <v>5</v>
      </c>
      <c r="F5" s="21">
        <v>6</v>
      </c>
      <c r="G5" s="21">
        <v>7</v>
      </c>
    </row>
    <row r="6" spans="1:7" ht="22.5" customHeight="1">
      <c r="A6" s="158" t="s">
        <v>90</v>
      </c>
      <c r="B6" s="159"/>
      <c r="C6" s="159"/>
      <c r="D6" s="159"/>
      <c r="E6" s="159"/>
      <c r="F6" s="159"/>
      <c r="G6" s="160"/>
    </row>
    <row r="7" spans="1:8" s="26" customFormat="1" ht="31.5" customHeight="1">
      <c r="A7" s="161" t="s">
        <v>91</v>
      </c>
      <c r="B7" s="162"/>
      <c r="C7" s="162"/>
      <c r="D7" s="162"/>
      <c r="E7" s="162"/>
      <c r="F7" s="162"/>
      <c r="G7" s="163"/>
      <c r="H7" s="109"/>
    </row>
    <row r="8" spans="1:8" s="26" customFormat="1" ht="69" customHeight="1">
      <c r="A8" s="110" t="s">
        <v>70</v>
      </c>
      <c r="B8" s="164" t="s">
        <v>92</v>
      </c>
      <c r="C8" s="164"/>
      <c r="D8" s="111" t="s">
        <v>53</v>
      </c>
      <c r="E8" s="165" t="s">
        <v>23</v>
      </c>
      <c r="F8" s="166"/>
      <c r="G8" s="167"/>
      <c r="H8" s="109"/>
    </row>
    <row r="9" spans="1:8" s="26" customFormat="1" ht="201" customHeight="1">
      <c r="A9" s="114" t="s">
        <v>25</v>
      </c>
      <c r="B9" s="114" t="s">
        <v>110</v>
      </c>
      <c r="C9" s="114" t="s">
        <v>111</v>
      </c>
      <c r="D9" s="111" t="s">
        <v>53</v>
      </c>
      <c r="E9" s="112" t="s">
        <v>102</v>
      </c>
      <c r="F9" s="112" t="s">
        <v>103</v>
      </c>
      <c r="G9" s="114" t="s">
        <v>185</v>
      </c>
      <c r="H9" s="113"/>
    </row>
    <row r="10" spans="1:8" s="27" customFormat="1" ht="409.5" customHeight="1">
      <c r="A10" s="172" t="s">
        <v>26</v>
      </c>
      <c r="B10" s="172" t="s">
        <v>183</v>
      </c>
      <c r="C10" s="168" t="s">
        <v>184</v>
      </c>
      <c r="D10" s="170" t="s">
        <v>53</v>
      </c>
      <c r="E10" s="168" t="s">
        <v>102</v>
      </c>
      <c r="F10" s="168" t="s">
        <v>209</v>
      </c>
      <c r="G10" s="172" t="s">
        <v>190</v>
      </c>
      <c r="H10" s="107"/>
    </row>
    <row r="11" spans="1:8" s="27" customFormat="1" ht="120" customHeight="1">
      <c r="A11" s="173"/>
      <c r="B11" s="173"/>
      <c r="C11" s="169"/>
      <c r="D11" s="171"/>
      <c r="E11" s="169"/>
      <c r="F11" s="169"/>
      <c r="G11" s="173"/>
      <c r="H11" s="107"/>
    </row>
    <row r="12" spans="1:8" ht="408.75" customHeight="1">
      <c r="A12" s="172" t="s">
        <v>49</v>
      </c>
      <c r="B12" s="172" t="s">
        <v>191</v>
      </c>
      <c r="C12" s="172" t="s">
        <v>211</v>
      </c>
      <c r="D12" s="170" t="s">
        <v>53</v>
      </c>
      <c r="E12" s="168" t="s">
        <v>102</v>
      </c>
      <c r="F12" s="168" t="s">
        <v>210</v>
      </c>
      <c r="G12" s="172" t="s">
        <v>192</v>
      </c>
      <c r="H12" s="107"/>
    </row>
    <row r="13" spans="1:8" ht="246.75" customHeight="1">
      <c r="A13" s="174"/>
      <c r="B13" s="174"/>
      <c r="C13" s="174"/>
      <c r="D13" s="175"/>
      <c r="E13" s="176"/>
      <c r="F13" s="176"/>
      <c r="G13" s="174"/>
      <c r="H13" s="107"/>
    </row>
    <row r="14" spans="1:8" ht="55.5" customHeight="1">
      <c r="A14" s="174"/>
      <c r="B14" s="174"/>
      <c r="C14" s="174"/>
      <c r="D14" s="175"/>
      <c r="E14" s="176"/>
      <c r="F14" s="176"/>
      <c r="G14" s="174"/>
      <c r="H14" s="107"/>
    </row>
    <row r="15" spans="1:8" ht="44.25" customHeight="1">
      <c r="A15" s="173"/>
      <c r="B15" s="173"/>
      <c r="C15" s="173"/>
      <c r="D15" s="171"/>
      <c r="E15" s="169"/>
      <c r="F15" s="169"/>
      <c r="G15" s="173"/>
      <c r="H15" s="107"/>
    </row>
    <row r="16" spans="1:8" ht="232.5" customHeight="1">
      <c r="A16" s="114" t="s">
        <v>71</v>
      </c>
      <c r="B16" s="114" t="s">
        <v>193</v>
      </c>
      <c r="C16" s="116" t="s">
        <v>195</v>
      </c>
      <c r="D16" s="111" t="s">
        <v>53</v>
      </c>
      <c r="E16" s="112" t="s">
        <v>102</v>
      </c>
      <c r="F16" s="112" t="s">
        <v>103</v>
      </c>
      <c r="G16" s="115" t="s">
        <v>194</v>
      </c>
      <c r="H16" s="107"/>
    </row>
    <row r="17" spans="1:8" ht="275.25" customHeight="1">
      <c r="A17" s="116" t="s">
        <v>72</v>
      </c>
      <c r="B17" s="115" t="s">
        <v>94</v>
      </c>
      <c r="C17" s="116" t="s">
        <v>212</v>
      </c>
      <c r="D17" s="111" t="s">
        <v>53</v>
      </c>
      <c r="E17" s="112" t="s">
        <v>102</v>
      </c>
      <c r="F17" s="112" t="s">
        <v>103</v>
      </c>
      <c r="G17" s="115" t="s">
        <v>214</v>
      </c>
      <c r="H17" s="107"/>
    </row>
    <row r="18" spans="1:8" ht="64.5" customHeight="1">
      <c r="A18" s="114" t="s">
        <v>50</v>
      </c>
      <c r="B18" s="161" t="s">
        <v>106</v>
      </c>
      <c r="C18" s="163"/>
      <c r="D18" s="111" t="s">
        <v>53</v>
      </c>
      <c r="E18" s="165" t="s">
        <v>23</v>
      </c>
      <c r="F18" s="166"/>
      <c r="G18" s="167"/>
      <c r="H18" s="107"/>
    </row>
    <row r="19" spans="1:8" ht="117" customHeight="1">
      <c r="A19" s="116" t="s">
        <v>73</v>
      </c>
      <c r="B19" s="115" t="s">
        <v>108</v>
      </c>
      <c r="C19" s="115" t="s">
        <v>106</v>
      </c>
      <c r="D19" s="111" t="s">
        <v>53</v>
      </c>
      <c r="E19" s="112" t="s">
        <v>102</v>
      </c>
      <c r="F19" s="112" t="s">
        <v>103</v>
      </c>
      <c r="G19" s="112" t="s">
        <v>112</v>
      </c>
      <c r="H19" s="107"/>
    </row>
    <row r="20" spans="1:8" ht="63" customHeight="1">
      <c r="A20" s="114" t="s">
        <v>99</v>
      </c>
      <c r="B20" s="164" t="s">
        <v>95</v>
      </c>
      <c r="C20" s="164"/>
      <c r="D20" s="111" t="s">
        <v>53</v>
      </c>
      <c r="E20" s="165" t="s">
        <v>23</v>
      </c>
      <c r="F20" s="166"/>
      <c r="G20" s="167"/>
      <c r="H20" s="107"/>
    </row>
    <row r="21" spans="1:8" ht="153.75" customHeight="1">
      <c r="A21" s="116" t="s">
        <v>100</v>
      </c>
      <c r="B21" s="115" t="s">
        <v>97</v>
      </c>
      <c r="C21" s="115" t="s">
        <v>96</v>
      </c>
      <c r="D21" s="111" t="s">
        <v>53</v>
      </c>
      <c r="E21" s="112" t="s">
        <v>102</v>
      </c>
      <c r="F21" s="112" t="s">
        <v>103</v>
      </c>
      <c r="G21" s="112" t="s">
        <v>113</v>
      </c>
      <c r="H21" s="107"/>
    </row>
    <row r="22" spans="1:8" s="24" customFormat="1" ht="72.75" customHeight="1">
      <c r="A22" s="114" t="s">
        <v>105</v>
      </c>
      <c r="B22" s="164" t="s">
        <v>98</v>
      </c>
      <c r="C22" s="164"/>
      <c r="D22" s="111" t="s">
        <v>53</v>
      </c>
      <c r="E22" s="165" t="s">
        <v>23</v>
      </c>
      <c r="F22" s="166"/>
      <c r="G22" s="167"/>
      <c r="H22" s="105"/>
    </row>
    <row r="23" spans="1:8" ht="153" customHeight="1">
      <c r="A23" s="116" t="s">
        <v>107</v>
      </c>
      <c r="B23" s="115" t="s">
        <v>109</v>
      </c>
      <c r="C23" s="115" t="s">
        <v>101</v>
      </c>
      <c r="D23" s="111" t="s">
        <v>53</v>
      </c>
      <c r="E23" s="112" t="s">
        <v>102</v>
      </c>
      <c r="F23" s="112" t="s">
        <v>104</v>
      </c>
      <c r="G23" s="112" t="s">
        <v>205</v>
      </c>
      <c r="H23" s="108"/>
    </row>
    <row r="24" spans="1:8" ht="68.25" customHeight="1">
      <c r="A24" s="114" t="s">
        <v>157</v>
      </c>
      <c r="B24" s="164" t="s">
        <v>158</v>
      </c>
      <c r="C24" s="164"/>
      <c r="D24" s="111" t="s">
        <v>53</v>
      </c>
      <c r="E24" s="165" t="s">
        <v>23</v>
      </c>
      <c r="F24" s="166"/>
      <c r="G24" s="167"/>
      <c r="H24" s="108"/>
    </row>
    <row r="25" spans="1:8" ht="125.25" customHeight="1">
      <c r="A25" s="116" t="s">
        <v>207</v>
      </c>
      <c r="B25" s="115" t="s">
        <v>206</v>
      </c>
      <c r="C25" s="115" t="s">
        <v>158</v>
      </c>
      <c r="D25" s="111" t="s">
        <v>53</v>
      </c>
      <c r="E25" s="112" t="s">
        <v>102</v>
      </c>
      <c r="F25" s="112" t="s">
        <v>104</v>
      </c>
      <c r="G25" s="115" t="s">
        <v>114</v>
      </c>
      <c r="H25" s="108"/>
    </row>
    <row r="26" spans="1:8" s="23" customFormat="1" ht="24.75" customHeight="1">
      <c r="A26" s="161" t="s">
        <v>115</v>
      </c>
      <c r="B26" s="162"/>
      <c r="C26" s="162"/>
      <c r="D26" s="162"/>
      <c r="E26" s="162"/>
      <c r="F26" s="162"/>
      <c r="G26" s="163"/>
      <c r="H26" s="104"/>
    </row>
    <row r="27" spans="1:8" s="24" customFormat="1" ht="70.5" customHeight="1">
      <c r="A27" s="114" t="s">
        <v>74</v>
      </c>
      <c r="B27" s="164" t="s">
        <v>51</v>
      </c>
      <c r="C27" s="164"/>
      <c r="D27" s="111" t="s">
        <v>53</v>
      </c>
      <c r="E27" s="161" t="s">
        <v>102</v>
      </c>
      <c r="F27" s="162"/>
      <c r="G27" s="163"/>
      <c r="H27" s="106"/>
    </row>
    <row r="28" spans="1:7" ht="67.5" customHeight="1">
      <c r="A28" s="114" t="s">
        <v>116</v>
      </c>
      <c r="B28" s="164" t="s">
        <v>52</v>
      </c>
      <c r="C28" s="164"/>
      <c r="D28" s="111" t="s">
        <v>53</v>
      </c>
      <c r="E28" s="161" t="s">
        <v>102</v>
      </c>
      <c r="F28" s="162"/>
      <c r="G28" s="163"/>
    </row>
  </sheetData>
  <sheetProtection/>
  <mergeCells count="32">
    <mergeCell ref="A10:A11"/>
    <mergeCell ref="B10:B11"/>
    <mergeCell ref="A12:A15"/>
    <mergeCell ref="B12:B15"/>
    <mergeCell ref="C12:C15"/>
    <mergeCell ref="G12:G15"/>
    <mergeCell ref="D12:D15"/>
    <mergeCell ref="E12:E15"/>
    <mergeCell ref="F12:F15"/>
    <mergeCell ref="D10:D11"/>
    <mergeCell ref="E10:E11"/>
    <mergeCell ref="F10:F11"/>
    <mergeCell ref="B8:C8"/>
    <mergeCell ref="E8:G8"/>
    <mergeCell ref="G10:G11"/>
    <mergeCell ref="B27:C27"/>
    <mergeCell ref="E27:G27"/>
    <mergeCell ref="B28:C28"/>
    <mergeCell ref="E28:G28"/>
    <mergeCell ref="B22:C22"/>
    <mergeCell ref="E22:G22"/>
    <mergeCell ref="A26:G26"/>
    <mergeCell ref="B2:G2"/>
    <mergeCell ref="A6:G6"/>
    <mergeCell ref="A7:G7"/>
    <mergeCell ref="B24:C24"/>
    <mergeCell ref="E24:G24"/>
    <mergeCell ref="E20:G20"/>
    <mergeCell ref="E18:G18"/>
    <mergeCell ref="B18:C18"/>
    <mergeCell ref="B20:C20"/>
    <mergeCell ref="C10:C11"/>
  </mergeCells>
  <printOptions horizontalCentered="1"/>
  <pageMargins left="0.6692913385826772" right="0.4330708661417323" top="0.984251968503937" bottom="0.3937007874015748" header="0.5905511811023623" footer="0.31496062992125984"/>
  <pageSetup firstPageNumber="1" useFirstPageNumber="1" fitToHeight="0" horizontalDpi="600" verticalDpi="600" orientation="landscape" paperSize="9" scale="60" r:id="rId1"/>
  <headerFooter>
    <oddHeader>&amp;C&amp;"Times New Roman,обычный"&amp;P</oddHeader>
  </headerFooter>
  <rowBreaks count="2" manualBreakCount="2">
    <brk id="11" max="6" man="1"/>
    <brk id="15" max="6" man="1"/>
  </rowBreaks>
</worksheet>
</file>

<file path=xl/worksheets/sheet2.xml><?xml version="1.0" encoding="utf-8"?>
<worksheet xmlns="http://schemas.openxmlformats.org/spreadsheetml/2006/main" xmlns:r="http://schemas.openxmlformats.org/officeDocument/2006/relationships">
  <dimension ref="A1:W41"/>
  <sheetViews>
    <sheetView view="pageBreakPreview" zoomScale="80" zoomScaleSheetLayoutView="80" workbookViewId="0" topLeftCell="A1">
      <selection activeCell="G27" sqref="G27"/>
    </sheetView>
  </sheetViews>
  <sheetFormatPr defaultColWidth="9.00390625" defaultRowHeight="12.75"/>
  <cols>
    <col min="1" max="1" width="6.00390625" style="1" customWidth="1"/>
    <col min="2" max="2" width="32.625" style="1" customWidth="1"/>
    <col min="3" max="3" width="11.875" style="1" customWidth="1"/>
    <col min="4" max="12" width="9.75390625" style="1" customWidth="1"/>
    <col min="13" max="13" width="12.375" style="1" customWidth="1"/>
    <col min="14" max="14" width="14.875" style="1" customWidth="1"/>
    <col min="15" max="15" width="13.625" style="1" customWidth="1"/>
    <col min="16" max="16" width="23.25390625" style="1" customWidth="1"/>
    <col min="17" max="17" width="15.125" style="71" customWidth="1"/>
    <col min="18" max="23" width="9.125" style="71" customWidth="1"/>
    <col min="24" max="16384" width="9.125" style="1" customWidth="1"/>
  </cols>
  <sheetData>
    <row r="1" spans="1:18" ht="18.75">
      <c r="A1" s="34"/>
      <c r="B1" s="2"/>
      <c r="C1" s="2"/>
      <c r="D1" s="12"/>
      <c r="E1" s="12"/>
      <c r="F1" s="12"/>
      <c r="G1" s="12"/>
      <c r="H1" s="12"/>
      <c r="I1" s="12"/>
      <c r="J1" s="12"/>
      <c r="K1" s="12"/>
      <c r="O1" s="18"/>
      <c r="P1" s="69"/>
      <c r="Q1" s="17" t="s">
        <v>75</v>
      </c>
      <c r="R1" s="70"/>
    </row>
    <row r="2" spans="1:17" ht="57.75" customHeight="1">
      <c r="A2" s="182" t="s">
        <v>181</v>
      </c>
      <c r="B2" s="182"/>
      <c r="C2" s="182"/>
      <c r="D2" s="182"/>
      <c r="E2" s="182"/>
      <c r="F2" s="182"/>
      <c r="G2" s="182"/>
      <c r="H2" s="182"/>
      <c r="I2" s="182"/>
      <c r="J2" s="182"/>
      <c r="K2" s="182"/>
      <c r="L2" s="182"/>
      <c r="M2" s="182"/>
      <c r="N2" s="182"/>
      <c r="O2" s="182"/>
      <c r="P2" s="182"/>
      <c r="Q2" s="182"/>
    </row>
    <row r="3" spans="1:17" ht="42" customHeight="1">
      <c r="A3" s="183" t="s">
        <v>12</v>
      </c>
      <c r="B3" s="184" t="s">
        <v>28</v>
      </c>
      <c r="C3" s="186" t="s">
        <v>54</v>
      </c>
      <c r="D3" s="72" t="s">
        <v>79</v>
      </c>
      <c r="E3" s="72"/>
      <c r="F3" s="72"/>
      <c r="G3" s="72"/>
      <c r="H3" s="72"/>
      <c r="I3" s="72"/>
      <c r="J3" s="72"/>
      <c r="K3" s="72"/>
      <c r="L3" s="72"/>
      <c r="M3" s="183" t="s">
        <v>81</v>
      </c>
      <c r="N3" s="183" t="s">
        <v>76</v>
      </c>
      <c r="O3" s="183"/>
      <c r="P3" s="183"/>
      <c r="Q3" s="184" t="s">
        <v>82</v>
      </c>
    </row>
    <row r="4" spans="1:17" ht="357" customHeight="1">
      <c r="A4" s="184"/>
      <c r="B4" s="185"/>
      <c r="C4" s="187"/>
      <c r="D4" s="73" t="s">
        <v>80</v>
      </c>
      <c r="E4" s="73" t="s">
        <v>40</v>
      </c>
      <c r="F4" s="28" t="s">
        <v>41</v>
      </c>
      <c r="G4" s="28" t="s">
        <v>57</v>
      </c>
      <c r="H4" s="28" t="s">
        <v>180</v>
      </c>
      <c r="I4" s="28" t="s">
        <v>59</v>
      </c>
      <c r="J4" s="28" t="s">
        <v>60</v>
      </c>
      <c r="K4" s="28" t="s">
        <v>61</v>
      </c>
      <c r="L4" s="74" t="s">
        <v>62</v>
      </c>
      <c r="M4" s="184"/>
      <c r="N4" s="95" t="s">
        <v>78</v>
      </c>
      <c r="O4" s="28" t="s">
        <v>77</v>
      </c>
      <c r="P4" s="117" t="s">
        <v>83</v>
      </c>
      <c r="Q4" s="185"/>
    </row>
    <row r="5" spans="1:23" s="5" customFormat="1" ht="18.75">
      <c r="A5" s="74">
        <v>1</v>
      </c>
      <c r="B5" s="74">
        <v>2</v>
      </c>
      <c r="C5" s="74">
        <v>3</v>
      </c>
      <c r="D5" s="74">
        <v>4</v>
      </c>
      <c r="E5" s="74">
        <v>5</v>
      </c>
      <c r="F5" s="74">
        <v>6</v>
      </c>
      <c r="G5" s="74">
        <v>7</v>
      </c>
      <c r="H5" s="74">
        <v>8</v>
      </c>
      <c r="I5" s="74">
        <v>9</v>
      </c>
      <c r="J5" s="74">
        <v>10</v>
      </c>
      <c r="K5" s="74">
        <v>11</v>
      </c>
      <c r="L5" s="74">
        <v>12</v>
      </c>
      <c r="M5" s="74">
        <v>13</v>
      </c>
      <c r="N5" s="74">
        <v>14</v>
      </c>
      <c r="O5" s="74">
        <v>15</v>
      </c>
      <c r="P5" s="74">
        <v>16</v>
      </c>
      <c r="Q5" s="74">
        <v>17</v>
      </c>
      <c r="R5" s="75"/>
      <c r="S5" s="75"/>
      <c r="T5" s="75"/>
      <c r="U5" s="75"/>
      <c r="V5" s="75"/>
      <c r="W5" s="75"/>
    </row>
    <row r="6" spans="1:17" s="76" customFormat="1" ht="26.25" customHeight="1">
      <c r="A6" s="188" t="s">
        <v>203</v>
      </c>
      <c r="B6" s="189"/>
      <c r="C6" s="189"/>
      <c r="D6" s="189"/>
      <c r="E6" s="189"/>
      <c r="F6" s="189"/>
      <c r="G6" s="189"/>
      <c r="H6" s="189"/>
      <c r="I6" s="189"/>
      <c r="J6" s="189"/>
      <c r="K6" s="189"/>
      <c r="L6" s="189"/>
      <c r="M6" s="189"/>
      <c r="N6" s="189"/>
      <c r="O6" s="189"/>
      <c r="P6" s="189"/>
      <c r="Q6" s="190"/>
    </row>
    <row r="7" spans="1:17" s="76" customFormat="1" ht="39.75" customHeight="1">
      <c r="A7" s="191" t="s">
        <v>117</v>
      </c>
      <c r="B7" s="192"/>
      <c r="C7" s="192"/>
      <c r="D7" s="192"/>
      <c r="E7" s="192"/>
      <c r="F7" s="192"/>
      <c r="G7" s="192"/>
      <c r="H7" s="192"/>
      <c r="I7" s="192"/>
      <c r="J7" s="192"/>
      <c r="K7" s="192"/>
      <c r="L7" s="192"/>
      <c r="M7" s="192"/>
      <c r="N7" s="192"/>
      <c r="O7" s="192"/>
      <c r="P7" s="193"/>
      <c r="Q7" s="77" t="s">
        <v>27</v>
      </c>
    </row>
    <row r="8" spans="1:17" s="76" customFormat="1" ht="27.75" customHeight="1">
      <c r="A8" s="188" t="s">
        <v>182</v>
      </c>
      <c r="B8" s="189"/>
      <c r="C8" s="189"/>
      <c r="D8" s="189"/>
      <c r="E8" s="189"/>
      <c r="F8" s="189"/>
      <c r="G8" s="189"/>
      <c r="H8" s="189"/>
      <c r="I8" s="189"/>
      <c r="J8" s="189"/>
      <c r="K8" s="189"/>
      <c r="L8" s="189"/>
      <c r="M8" s="189"/>
      <c r="N8" s="189"/>
      <c r="O8" s="189"/>
      <c r="P8" s="190"/>
      <c r="Q8" s="77" t="s">
        <v>33</v>
      </c>
    </row>
    <row r="9" spans="1:17" s="76" customFormat="1" ht="28.5" customHeight="1">
      <c r="A9" s="188" t="s">
        <v>201</v>
      </c>
      <c r="B9" s="189"/>
      <c r="C9" s="189"/>
      <c r="D9" s="189"/>
      <c r="E9" s="189"/>
      <c r="F9" s="189"/>
      <c r="G9" s="189"/>
      <c r="H9" s="189"/>
      <c r="I9" s="189"/>
      <c r="J9" s="189"/>
      <c r="K9" s="189"/>
      <c r="L9" s="189"/>
      <c r="M9" s="189"/>
      <c r="N9" s="189"/>
      <c r="O9" s="189"/>
      <c r="P9" s="190"/>
      <c r="Q9" s="77"/>
    </row>
    <row r="10" spans="1:17" s="76" customFormat="1" ht="28.5" customHeight="1">
      <c r="A10" s="194" t="s">
        <v>202</v>
      </c>
      <c r="B10" s="195"/>
      <c r="C10" s="195"/>
      <c r="D10" s="195"/>
      <c r="E10" s="195"/>
      <c r="F10" s="195"/>
      <c r="G10" s="195"/>
      <c r="H10" s="195"/>
      <c r="I10" s="195"/>
      <c r="J10" s="195"/>
      <c r="K10" s="195"/>
      <c r="L10" s="195"/>
      <c r="M10" s="195"/>
      <c r="N10" s="195"/>
      <c r="O10" s="195"/>
      <c r="P10" s="196"/>
      <c r="Q10" s="77" t="s">
        <v>123</v>
      </c>
    </row>
    <row r="11" spans="1:23" ht="32.25" customHeight="1">
      <c r="A11" s="197" t="s">
        <v>118</v>
      </c>
      <c r="B11" s="198"/>
      <c r="C11" s="198"/>
      <c r="D11" s="198"/>
      <c r="E11" s="198"/>
      <c r="F11" s="198"/>
      <c r="G11" s="198"/>
      <c r="H11" s="198"/>
      <c r="I11" s="198"/>
      <c r="J11" s="198"/>
      <c r="K11" s="198"/>
      <c r="L11" s="198"/>
      <c r="M11" s="198"/>
      <c r="N11" s="198"/>
      <c r="O11" s="198"/>
      <c r="P11" s="198"/>
      <c r="Q11" s="199"/>
      <c r="R11" s="1"/>
      <c r="S11" s="1"/>
      <c r="T11" s="1"/>
      <c r="U11" s="1"/>
      <c r="V11" s="1"/>
      <c r="W11" s="1"/>
    </row>
    <row r="12" spans="1:17" s="78" customFormat="1" ht="61.5" customHeight="1">
      <c r="A12" s="119">
        <v>1</v>
      </c>
      <c r="B12" s="82" t="s">
        <v>103</v>
      </c>
      <c r="C12" s="79" t="s">
        <v>120</v>
      </c>
      <c r="D12" s="146">
        <v>455</v>
      </c>
      <c r="E12" s="146">
        <v>435.1</v>
      </c>
      <c r="F12" s="146">
        <v>438.2</v>
      </c>
      <c r="G12" s="118">
        <v>450</v>
      </c>
      <c r="H12" s="118">
        <v>450</v>
      </c>
      <c r="I12" s="118">
        <v>450</v>
      </c>
      <c r="J12" s="118">
        <v>450</v>
      </c>
      <c r="K12" s="118">
        <v>450</v>
      </c>
      <c r="L12" s="119">
        <v>450</v>
      </c>
      <c r="M12" s="80"/>
      <c r="N12" s="80" t="s">
        <v>34</v>
      </c>
      <c r="O12" s="81"/>
      <c r="P12" s="81"/>
      <c r="Q12" s="91" t="s">
        <v>36</v>
      </c>
    </row>
    <row r="13" spans="1:17" s="78" customFormat="1" ht="102.75" customHeight="1">
      <c r="A13" s="119">
        <v>2</v>
      </c>
      <c r="B13" s="82" t="s">
        <v>119</v>
      </c>
      <c r="C13" s="79" t="s">
        <v>121</v>
      </c>
      <c r="D13" s="147">
        <v>450</v>
      </c>
      <c r="E13" s="147">
        <v>450</v>
      </c>
      <c r="F13" s="147">
        <v>450</v>
      </c>
      <c r="G13" s="147">
        <v>450</v>
      </c>
      <c r="H13" s="147">
        <v>450</v>
      </c>
      <c r="I13" s="147">
        <v>450</v>
      </c>
      <c r="J13" s="147">
        <v>450</v>
      </c>
      <c r="K13" s="147">
        <v>450</v>
      </c>
      <c r="L13" s="147">
        <v>450</v>
      </c>
      <c r="M13" s="79"/>
      <c r="N13" s="79" t="s">
        <v>34</v>
      </c>
      <c r="O13" s="81"/>
      <c r="P13" s="81"/>
      <c r="Q13" s="91" t="s">
        <v>36</v>
      </c>
    </row>
    <row r="14" spans="1:17" s="78" customFormat="1" ht="100.5" customHeight="1">
      <c r="A14" s="119">
        <v>3</v>
      </c>
      <c r="B14" s="82" t="s">
        <v>104</v>
      </c>
      <c r="C14" s="79" t="s">
        <v>122</v>
      </c>
      <c r="D14" s="147">
        <v>820</v>
      </c>
      <c r="E14" s="147">
        <v>850</v>
      </c>
      <c r="F14" s="147">
        <v>150</v>
      </c>
      <c r="G14" s="147">
        <v>150</v>
      </c>
      <c r="H14" s="147">
        <v>150</v>
      </c>
      <c r="I14" s="147">
        <v>150</v>
      </c>
      <c r="J14" s="147">
        <v>150</v>
      </c>
      <c r="K14" s="147">
        <v>150</v>
      </c>
      <c r="L14" s="147">
        <v>150</v>
      </c>
      <c r="M14" s="82"/>
      <c r="N14" s="80" t="s">
        <v>34</v>
      </c>
      <c r="O14" s="81"/>
      <c r="P14" s="81"/>
      <c r="Q14" s="91" t="s">
        <v>36</v>
      </c>
    </row>
    <row r="15" spans="1:17" s="78" customFormat="1" ht="225.75" customHeight="1">
      <c r="A15" s="120">
        <v>4</v>
      </c>
      <c r="B15" s="82" t="s">
        <v>204</v>
      </c>
      <c r="C15" s="79" t="s">
        <v>35</v>
      </c>
      <c r="D15" s="120">
        <v>95</v>
      </c>
      <c r="E15" s="120">
        <v>95</v>
      </c>
      <c r="F15" s="120">
        <v>95</v>
      </c>
      <c r="G15" s="120">
        <v>95</v>
      </c>
      <c r="H15" s="120">
        <v>95</v>
      </c>
      <c r="I15" s="120">
        <v>95</v>
      </c>
      <c r="J15" s="120">
        <v>95</v>
      </c>
      <c r="K15" s="120">
        <v>95</v>
      </c>
      <c r="L15" s="120">
        <v>95</v>
      </c>
      <c r="M15" s="82"/>
      <c r="N15" s="79"/>
      <c r="O15" s="81"/>
      <c r="P15" s="81"/>
      <c r="Q15" s="91" t="s">
        <v>36</v>
      </c>
    </row>
    <row r="16" spans="1:17" s="78" customFormat="1" ht="28.5" customHeight="1">
      <c r="A16" s="200" t="s">
        <v>91</v>
      </c>
      <c r="B16" s="201"/>
      <c r="C16" s="201"/>
      <c r="D16" s="201"/>
      <c r="E16" s="201"/>
      <c r="F16" s="201"/>
      <c r="G16" s="201"/>
      <c r="H16" s="201"/>
      <c r="I16" s="201"/>
      <c r="J16" s="201"/>
      <c r="K16" s="201"/>
      <c r="L16" s="202"/>
      <c r="M16" s="202"/>
      <c r="N16" s="202"/>
      <c r="O16" s="202"/>
      <c r="P16" s="202"/>
      <c r="Q16" s="203"/>
    </row>
    <row r="17" spans="1:17" s="78" customFormat="1" ht="28.5" customHeight="1">
      <c r="A17" s="204" t="s">
        <v>124</v>
      </c>
      <c r="B17" s="205"/>
      <c r="C17" s="205"/>
      <c r="D17" s="205"/>
      <c r="E17" s="205"/>
      <c r="F17" s="205"/>
      <c r="G17" s="205"/>
      <c r="H17" s="205"/>
      <c r="I17" s="205"/>
      <c r="J17" s="205"/>
      <c r="K17" s="205"/>
      <c r="L17" s="205"/>
      <c r="M17" s="205"/>
      <c r="N17" s="205"/>
      <c r="O17" s="205"/>
      <c r="P17" s="205"/>
      <c r="Q17" s="206"/>
    </row>
    <row r="18" spans="1:23" ht="214.5" customHeight="1">
      <c r="A18" s="121">
        <v>5</v>
      </c>
      <c r="B18" s="122" t="s">
        <v>125</v>
      </c>
      <c r="C18" s="79" t="s">
        <v>35</v>
      </c>
      <c r="D18" s="120">
        <v>100</v>
      </c>
      <c r="E18" s="120">
        <v>100</v>
      </c>
      <c r="F18" s="120">
        <v>100</v>
      </c>
      <c r="G18" s="120">
        <v>100</v>
      </c>
      <c r="H18" s="120">
        <v>100</v>
      </c>
      <c r="I18" s="120">
        <v>100</v>
      </c>
      <c r="J18" s="120">
        <v>100</v>
      </c>
      <c r="K18" s="120">
        <v>100</v>
      </c>
      <c r="L18" s="120">
        <v>100</v>
      </c>
      <c r="M18" s="79"/>
      <c r="N18" s="79"/>
      <c r="O18" s="79"/>
      <c r="P18" s="81"/>
      <c r="Q18" s="91" t="s">
        <v>36</v>
      </c>
      <c r="R18" s="1"/>
      <c r="S18" s="1"/>
      <c r="T18" s="1"/>
      <c r="U18" s="1"/>
      <c r="V18" s="1"/>
      <c r="W18" s="1"/>
    </row>
    <row r="19" spans="1:23" ht="171" customHeight="1">
      <c r="A19" s="121">
        <v>6</v>
      </c>
      <c r="B19" s="122" t="s">
        <v>126</v>
      </c>
      <c r="C19" s="79" t="s">
        <v>35</v>
      </c>
      <c r="D19" s="120">
        <v>100</v>
      </c>
      <c r="E19" s="120">
        <v>100</v>
      </c>
      <c r="F19" s="120">
        <v>100</v>
      </c>
      <c r="G19" s="120">
        <v>100</v>
      </c>
      <c r="H19" s="120">
        <v>100</v>
      </c>
      <c r="I19" s="120">
        <v>100</v>
      </c>
      <c r="J19" s="120">
        <v>100</v>
      </c>
      <c r="K19" s="120">
        <v>100</v>
      </c>
      <c r="L19" s="120">
        <v>100</v>
      </c>
      <c r="M19" s="79"/>
      <c r="N19" s="79"/>
      <c r="O19" s="79"/>
      <c r="P19" s="81"/>
      <c r="Q19" s="91" t="s">
        <v>36</v>
      </c>
      <c r="R19" s="1"/>
      <c r="S19" s="1"/>
      <c r="T19" s="1"/>
      <c r="U19" s="1"/>
      <c r="V19" s="1"/>
      <c r="W19" s="1"/>
    </row>
    <row r="20" spans="1:23" ht="177" customHeight="1">
      <c r="A20" s="121">
        <v>7</v>
      </c>
      <c r="B20" s="122" t="s">
        <v>213</v>
      </c>
      <c r="C20" s="79" t="s">
        <v>35</v>
      </c>
      <c r="D20" s="120">
        <v>100</v>
      </c>
      <c r="E20" s="120">
        <v>100</v>
      </c>
      <c r="F20" s="120">
        <v>100</v>
      </c>
      <c r="G20" s="120">
        <v>100</v>
      </c>
      <c r="H20" s="120">
        <v>100</v>
      </c>
      <c r="I20" s="120">
        <v>100</v>
      </c>
      <c r="J20" s="120">
        <v>100</v>
      </c>
      <c r="K20" s="120">
        <v>100</v>
      </c>
      <c r="L20" s="120">
        <v>100</v>
      </c>
      <c r="M20" s="79"/>
      <c r="N20" s="79"/>
      <c r="O20" s="79"/>
      <c r="P20" s="81"/>
      <c r="Q20" s="91" t="s">
        <v>36</v>
      </c>
      <c r="R20" s="1"/>
      <c r="S20" s="1"/>
      <c r="T20" s="1"/>
      <c r="U20" s="1"/>
      <c r="V20" s="1"/>
      <c r="W20" s="1"/>
    </row>
    <row r="21" spans="1:23" ht="216" customHeight="1">
      <c r="A21" s="121">
        <v>8</v>
      </c>
      <c r="B21" s="85" t="s">
        <v>128</v>
      </c>
      <c r="C21" s="79" t="s">
        <v>35</v>
      </c>
      <c r="D21" s="120">
        <v>100</v>
      </c>
      <c r="E21" s="120">
        <v>100</v>
      </c>
      <c r="F21" s="120">
        <v>100</v>
      </c>
      <c r="G21" s="120">
        <v>100</v>
      </c>
      <c r="H21" s="120">
        <v>100</v>
      </c>
      <c r="I21" s="120">
        <v>100</v>
      </c>
      <c r="J21" s="120">
        <v>100</v>
      </c>
      <c r="K21" s="120">
        <v>100</v>
      </c>
      <c r="L21" s="120">
        <v>100</v>
      </c>
      <c r="M21" s="79"/>
      <c r="N21" s="79"/>
      <c r="O21" s="79"/>
      <c r="P21" s="81"/>
      <c r="Q21" s="16" t="s">
        <v>36</v>
      </c>
      <c r="R21" s="1"/>
      <c r="S21" s="1"/>
      <c r="T21" s="1"/>
      <c r="U21" s="1"/>
      <c r="V21" s="1"/>
      <c r="W21" s="1"/>
    </row>
    <row r="22" spans="1:23" ht="177" customHeight="1">
      <c r="A22" s="121">
        <v>9</v>
      </c>
      <c r="B22" s="85" t="s">
        <v>129</v>
      </c>
      <c r="C22" s="79" t="s">
        <v>35</v>
      </c>
      <c r="D22" s="120">
        <v>100</v>
      </c>
      <c r="E22" s="120">
        <v>100</v>
      </c>
      <c r="F22" s="120">
        <v>100</v>
      </c>
      <c r="G22" s="120">
        <v>100</v>
      </c>
      <c r="H22" s="120">
        <v>100</v>
      </c>
      <c r="I22" s="120">
        <v>100</v>
      </c>
      <c r="J22" s="120">
        <v>100</v>
      </c>
      <c r="K22" s="120">
        <v>100</v>
      </c>
      <c r="L22" s="120">
        <v>100</v>
      </c>
      <c r="M22" s="79"/>
      <c r="N22" s="81"/>
      <c r="O22" s="81"/>
      <c r="P22" s="80"/>
      <c r="Q22" s="16" t="s">
        <v>36</v>
      </c>
      <c r="R22" s="1"/>
      <c r="S22" s="1"/>
      <c r="T22" s="1"/>
      <c r="U22" s="1"/>
      <c r="V22" s="1"/>
      <c r="W22" s="1"/>
    </row>
    <row r="23" spans="1:23" ht="133.5" customHeight="1">
      <c r="A23" s="121">
        <v>10</v>
      </c>
      <c r="B23" s="85" t="s">
        <v>130</v>
      </c>
      <c r="C23" s="79" t="s">
        <v>35</v>
      </c>
      <c r="D23" s="120">
        <v>100</v>
      </c>
      <c r="E23" s="120">
        <v>100</v>
      </c>
      <c r="F23" s="120">
        <v>100</v>
      </c>
      <c r="G23" s="120">
        <v>100</v>
      </c>
      <c r="H23" s="120">
        <v>100</v>
      </c>
      <c r="I23" s="120">
        <v>100</v>
      </c>
      <c r="J23" s="120">
        <v>100</v>
      </c>
      <c r="K23" s="120">
        <v>100</v>
      </c>
      <c r="L23" s="120">
        <v>100</v>
      </c>
      <c r="M23" s="82"/>
      <c r="N23" s="81"/>
      <c r="O23" s="81"/>
      <c r="P23" s="81"/>
      <c r="Q23" s="91" t="s">
        <v>36</v>
      </c>
      <c r="R23" s="1"/>
      <c r="S23" s="1"/>
      <c r="T23" s="1"/>
      <c r="U23" s="1"/>
      <c r="V23" s="1"/>
      <c r="W23" s="1"/>
    </row>
    <row r="24" spans="1:23" ht="99" customHeight="1">
      <c r="A24" s="121">
        <v>11</v>
      </c>
      <c r="B24" s="85" t="s">
        <v>131</v>
      </c>
      <c r="C24" s="79" t="s">
        <v>120</v>
      </c>
      <c r="D24" s="147">
        <v>40</v>
      </c>
      <c r="E24" s="147">
        <v>42</v>
      </c>
      <c r="F24" s="147">
        <v>42</v>
      </c>
      <c r="G24" s="147">
        <v>45</v>
      </c>
      <c r="H24" s="147">
        <v>45</v>
      </c>
      <c r="I24" s="147">
        <v>45</v>
      </c>
      <c r="J24" s="147">
        <v>45</v>
      </c>
      <c r="K24" s="147">
        <v>45</v>
      </c>
      <c r="L24" s="147">
        <v>45</v>
      </c>
      <c r="M24" s="82"/>
      <c r="N24" s="80"/>
      <c r="O24" s="81"/>
      <c r="P24" s="81"/>
      <c r="Q24" s="91" t="s">
        <v>36</v>
      </c>
      <c r="R24" s="1"/>
      <c r="S24" s="1"/>
      <c r="T24" s="1"/>
      <c r="U24" s="1"/>
      <c r="V24" s="1"/>
      <c r="W24" s="1"/>
    </row>
    <row r="25" spans="1:23" ht="174" customHeight="1">
      <c r="A25" s="121">
        <v>12</v>
      </c>
      <c r="B25" s="55" t="s">
        <v>132</v>
      </c>
      <c r="C25" s="79" t="s">
        <v>122</v>
      </c>
      <c r="D25" s="147">
        <v>500</v>
      </c>
      <c r="E25" s="147">
        <v>500</v>
      </c>
      <c r="F25" s="147">
        <v>500</v>
      </c>
      <c r="G25" s="147">
        <v>500</v>
      </c>
      <c r="H25" s="147">
        <v>500</v>
      </c>
      <c r="I25" s="147">
        <v>500</v>
      </c>
      <c r="J25" s="147">
        <v>500</v>
      </c>
      <c r="K25" s="147">
        <v>500</v>
      </c>
      <c r="L25" s="147">
        <v>500</v>
      </c>
      <c r="M25" s="82"/>
      <c r="N25" s="80" t="s">
        <v>34</v>
      </c>
      <c r="O25" s="81"/>
      <c r="P25" s="81"/>
      <c r="Q25" s="16" t="s">
        <v>200</v>
      </c>
      <c r="R25" s="1"/>
      <c r="S25" s="1"/>
      <c r="T25" s="1"/>
      <c r="U25" s="1"/>
      <c r="V25" s="1"/>
      <c r="W25" s="1"/>
    </row>
    <row r="26" spans="1:23" ht="267.75" customHeight="1">
      <c r="A26" s="121">
        <v>13</v>
      </c>
      <c r="B26" s="55" t="s">
        <v>133</v>
      </c>
      <c r="C26" s="79" t="s">
        <v>35</v>
      </c>
      <c r="D26" s="120">
        <v>100</v>
      </c>
      <c r="E26" s="120">
        <v>100</v>
      </c>
      <c r="F26" s="120">
        <v>100</v>
      </c>
      <c r="G26" s="120">
        <v>100</v>
      </c>
      <c r="H26" s="120">
        <v>100</v>
      </c>
      <c r="I26" s="120">
        <v>100</v>
      </c>
      <c r="J26" s="120">
        <v>100</v>
      </c>
      <c r="K26" s="120">
        <v>100</v>
      </c>
      <c r="L26" s="120">
        <v>100</v>
      </c>
      <c r="M26" s="79"/>
      <c r="N26" s="79"/>
      <c r="O26" s="81"/>
      <c r="P26" s="81"/>
      <c r="Q26" s="91" t="s">
        <v>36</v>
      </c>
      <c r="R26" s="123"/>
      <c r="S26" s="1"/>
      <c r="T26" s="1"/>
      <c r="U26" s="1"/>
      <c r="V26" s="1"/>
      <c r="W26" s="1"/>
    </row>
    <row r="27" spans="1:23" ht="88.5" customHeight="1">
      <c r="A27" s="121">
        <v>14</v>
      </c>
      <c r="B27" s="84" t="s">
        <v>134</v>
      </c>
      <c r="C27" s="79" t="s">
        <v>122</v>
      </c>
      <c r="D27" s="50">
        <v>1300</v>
      </c>
      <c r="E27" s="50">
        <v>1300</v>
      </c>
      <c r="F27" s="50">
        <v>1300</v>
      </c>
      <c r="G27" s="50">
        <v>1300</v>
      </c>
      <c r="H27" s="91" t="s">
        <v>36</v>
      </c>
      <c r="I27" s="91" t="s">
        <v>36</v>
      </c>
      <c r="J27" s="91" t="s">
        <v>36</v>
      </c>
      <c r="K27" s="91" t="s">
        <v>36</v>
      </c>
      <c r="L27" s="91" t="s">
        <v>36</v>
      </c>
      <c r="M27" s="79"/>
      <c r="N27" s="79"/>
      <c r="O27" s="79"/>
      <c r="P27" s="81"/>
      <c r="Q27" s="91" t="s">
        <v>36</v>
      </c>
      <c r="R27" s="123"/>
      <c r="S27" s="1"/>
      <c r="T27" s="1"/>
      <c r="U27" s="1"/>
      <c r="V27" s="1"/>
      <c r="W27" s="1"/>
    </row>
    <row r="28" spans="1:17" s="6" customFormat="1" ht="132" customHeight="1">
      <c r="A28" s="121">
        <v>15</v>
      </c>
      <c r="B28" s="55" t="s">
        <v>135</v>
      </c>
      <c r="C28" s="79" t="s">
        <v>35</v>
      </c>
      <c r="D28" s="120">
        <v>100</v>
      </c>
      <c r="E28" s="120">
        <v>100</v>
      </c>
      <c r="F28" s="120">
        <v>100</v>
      </c>
      <c r="G28" s="120">
        <v>100</v>
      </c>
      <c r="H28" s="91" t="s">
        <v>36</v>
      </c>
      <c r="I28" s="91" t="s">
        <v>36</v>
      </c>
      <c r="J28" s="91" t="s">
        <v>36</v>
      </c>
      <c r="K28" s="91" t="s">
        <v>36</v>
      </c>
      <c r="L28" s="91" t="s">
        <v>36</v>
      </c>
      <c r="M28" s="55"/>
      <c r="N28" s="55"/>
      <c r="O28" s="55"/>
      <c r="P28" s="55"/>
      <c r="Q28" s="77" t="s">
        <v>33</v>
      </c>
    </row>
    <row r="29" spans="1:17" s="6" customFormat="1" ht="308.25" customHeight="1">
      <c r="A29" s="121">
        <v>16</v>
      </c>
      <c r="B29" s="55" t="s">
        <v>136</v>
      </c>
      <c r="C29" s="79" t="s">
        <v>35</v>
      </c>
      <c r="D29" s="120">
        <v>100</v>
      </c>
      <c r="E29" s="120">
        <v>100</v>
      </c>
      <c r="F29" s="120">
        <v>100</v>
      </c>
      <c r="G29" s="120">
        <v>100</v>
      </c>
      <c r="H29" s="120">
        <v>100</v>
      </c>
      <c r="I29" s="120">
        <v>100</v>
      </c>
      <c r="J29" s="120">
        <v>100</v>
      </c>
      <c r="K29" s="120">
        <v>100</v>
      </c>
      <c r="L29" s="120">
        <v>100</v>
      </c>
      <c r="M29" s="55"/>
      <c r="N29" s="55"/>
      <c r="O29" s="55"/>
      <c r="P29" s="55"/>
      <c r="Q29" s="91" t="s">
        <v>36</v>
      </c>
    </row>
    <row r="30" spans="1:17" s="6" customFormat="1" ht="267.75" customHeight="1">
      <c r="A30" s="121">
        <v>17</v>
      </c>
      <c r="B30" s="83" t="s">
        <v>137</v>
      </c>
      <c r="C30" s="80" t="s">
        <v>199</v>
      </c>
      <c r="D30" s="50">
        <v>3.9</v>
      </c>
      <c r="E30" s="50">
        <v>3.9</v>
      </c>
      <c r="F30" s="119">
        <v>3.9</v>
      </c>
      <c r="G30" s="119">
        <v>3.9</v>
      </c>
      <c r="H30" s="119">
        <v>3.9</v>
      </c>
      <c r="I30" s="119">
        <v>3.9</v>
      </c>
      <c r="J30" s="119">
        <v>3.9</v>
      </c>
      <c r="K30" s="119">
        <v>3.9</v>
      </c>
      <c r="L30" s="119">
        <v>3.9</v>
      </c>
      <c r="M30" s="83"/>
      <c r="N30" s="83"/>
      <c r="O30" s="83"/>
      <c r="P30" s="83"/>
      <c r="Q30" s="91" t="s">
        <v>36</v>
      </c>
    </row>
    <row r="31" spans="1:17" s="6" customFormat="1" ht="100.5" customHeight="1">
      <c r="A31" s="121">
        <v>18</v>
      </c>
      <c r="B31" s="55" t="s">
        <v>138</v>
      </c>
      <c r="C31" s="79" t="s">
        <v>35</v>
      </c>
      <c r="D31" s="120">
        <v>100</v>
      </c>
      <c r="E31" s="120">
        <v>100</v>
      </c>
      <c r="F31" s="120">
        <v>100</v>
      </c>
      <c r="G31" s="120">
        <v>100</v>
      </c>
      <c r="H31" s="120">
        <v>100</v>
      </c>
      <c r="I31" s="120">
        <v>100</v>
      </c>
      <c r="J31" s="120">
        <v>100</v>
      </c>
      <c r="K31" s="120">
        <v>100</v>
      </c>
      <c r="L31" s="120">
        <v>100</v>
      </c>
      <c r="M31" s="55"/>
      <c r="N31" s="79" t="s">
        <v>34</v>
      </c>
      <c r="O31" s="55"/>
      <c r="P31" s="55"/>
      <c r="Q31" s="91" t="s">
        <v>36</v>
      </c>
    </row>
    <row r="32" spans="1:17" s="6" customFormat="1" ht="233.25" customHeight="1">
      <c r="A32" s="121">
        <v>19</v>
      </c>
      <c r="B32" s="83" t="s">
        <v>196</v>
      </c>
      <c r="C32" s="80" t="s">
        <v>35</v>
      </c>
      <c r="D32" s="120">
        <v>100</v>
      </c>
      <c r="E32" s="120">
        <v>100</v>
      </c>
      <c r="F32" s="120">
        <v>100</v>
      </c>
      <c r="G32" s="120">
        <v>100</v>
      </c>
      <c r="H32" s="120">
        <v>100</v>
      </c>
      <c r="I32" s="120">
        <v>100</v>
      </c>
      <c r="J32" s="120">
        <v>100</v>
      </c>
      <c r="K32" s="120">
        <v>100</v>
      </c>
      <c r="L32" s="120">
        <v>100</v>
      </c>
      <c r="M32" s="83"/>
      <c r="N32" s="80"/>
      <c r="O32" s="83"/>
      <c r="P32" s="83"/>
      <c r="Q32" s="77" t="s">
        <v>27</v>
      </c>
    </row>
    <row r="33" spans="1:23" ht="151.5" customHeight="1">
      <c r="A33" s="121">
        <v>20</v>
      </c>
      <c r="B33" s="83" t="s">
        <v>186</v>
      </c>
      <c r="C33" s="80" t="s">
        <v>35</v>
      </c>
      <c r="D33" s="120">
        <v>100</v>
      </c>
      <c r="E33" s="120">
        <v>100</v>
      </c>
      <c r="F33" s="120">
        <v>100</v>
      </c>
      <c r="G33" s="120">
        <v>100</v>
      </c>
      <c r="H33" s="120">
        <v>100</v>
      </c>
      <c r="I33" s="120">
        <v>100</v>
      </c>
      <c r="J33" s="120">
        <v>100</v>
      </c>
      <c r="K33" s="120">
        <v>100</v>
      </c>
      <c r="L33" s="120">
        <v>100</v>
      </c>
      <c r="M33" s="83"/>
      <c r="N33" s="80"/>
      <c r="O33" s="83"/>
      <c r="P33" s="83"/>
      <c r="Q33" s="91" t="s">
        <v>36</v>
      </c>
      <c r="R33" s="1"/>
      <c r="S33" s="1"/>
      <c r="T33" s="1"/>
      <c r="U33" s="1"/>
      <c r="V33" s="1"/>
      <c r="W33" s="1"/>
    </row>
    <row r="34" spans="1:17" ht="32.25" customHeight="1">
      <c r="A34" s="180" t="s">
        <v>140</v>
      </c>
      <c r="B34" s="181"/>
      <c r="C34" s="181"/>
      <c r="D34" s="181"/>
      <c r="E34" s="181"/>
      <c r="F34" s="181"/>
      <c r="G34" s="181"/>
      <c r="H34" s="181"/>
      <c r="I34" s="181"/>
      <c r="J34" s="181"/>
      <c r="K34" s="181"/>
      <c r="L34" s="181"/>
      <c r="M34" s="181"/>
      <c r="N34" s="181"/>
      <c r="O34" s="181"/>
      <c r="P34" s="181"/>
      <c r="Q34" s="181"/>
    </row>
    <row r="35" spans="1:23" ht="114.75" customHeight="1">
      <c r="A35" s="121">
        <v>21</v>
      </c>
      <c r="B35" s="84" t="s">
        <v>139</v>
      </c>
      <c r="C35" s="79" t="s">
        <v>151</v>
      </c>
      <c r="D35" s="120">
        <v>123</v>
      </c>
      <c r="E35" s="16" t="s">
        <v>36</v>
      </c>
      <c r="F35" s="16" t="s">
        <v>36</v>
      </c>
      <c r="G35" s="16" t="s">
        <v>36</v>
      </c>
      <c r="H35" s="16" t="s">
        <v>36</v>
      </c>
      <c r="I35" s="16" t="s">
        <v>36</v>
      </c>
      <c r="J35" s="16" t="s">
        <v>36</v>
      </c>
      <c r="K35" s="16" t="s">
        <v>36</v>
      </c>
      <c r="L35" s="16" t="s">
        <v>36</v>
      </c>
      <c r="M35" s="79"/>
      <c r="N35" s="79"/>
      <c r="O35" s="79"/>
      <c r="P35" s="81"/>
      <c r="Q35" s="91" t="s">
        <v>36</v>
      </c>
      <c r="R35" s="1"/>
      <c r="S35" s="1"/>
      <c r="T35" s="1"/>
      <c r="U35" s="1"/>
      <c r="V35" s="1"/>
      <c r="W35" s="1"/>
    </row>
    <row r="36" spans="1:23" ht="31.5" customHeight="1">
      <c r="A36" s="177" t="s">
        <v>141</v>
      </c>
      <c r="B36" s="178"/>
      <c r="C36" s="178"/>
      <c r="D36" s="178"/>
      <c r="E36" s="178"/>
      <c r="F36" s="178"/>
      <c r="G36" s="178"/>
      <c r="H36" s="178"/>
      <c r="I36" s="178"/>
      <c r="J36" s="178"/>
      <c r="K36" s="178"/>
      <c r="L36" s="178"/>
      <c r="M36" s="178"/>
      <c r="N36" s="178"/>
      <c r="O36" s="178"/>
      <c r="P36" s="178"/>
      <c r="Q36" s="179"/>
      <c r="R36" s="1"/>
      <c r="S36" s="1"/>
      <c r="T36" s="1"/>
      <c r="U36" s="1"/>
      <c r="V36" s="1"/>
      <c r="W36" s="1"/>
    </row>
    <row r="37" spans="1:23" ht="161.25" customHeight="1">
      <c r="A37" s="121">
        <v>22</v>
      </c>
      <c r="B37" s="84" t="s">
        <v>152</v>
      </c>
      <c r="C37" s="79" t="s">
        <v>35</v>
      </c>
      <c r="D37" s="148">
        <v>100</v>
      </c>
      <c r="E37" s="148">
        <v>100</v>
      </c>
      <c r="F37" s="148">
        <v>100</v>
      </c>
      <c r="G37" s="148">
        <v>100</v>
      </c>
      <c r="H37" s="148">
        <v>100</v>
      </c>
      <c r="I37" s="148">
        <v>100</v>
      </c>
      <c r="J37" s="148">
        <v>100</v>
      </c>
      <c r="K37" s="148">
        <v>100</v>
      </c>
      <c r="L37" s="148">
        <v>100</v>
      </c>
      <c r="M37" s="79"/>
      <c r="N37" s="79"/>
      <c r="O37" s="79"/>
      <c r="P37" s="81"/>
      <c r="Q37" s="91" t="s">
        <v>36</v>
      </c>
      <c r="R37" s="123"/>
      <c r="S37" s="1"/>
      <c r="T37" s="1"/>
      <c r="U37" s="1"/>
      <c r="V37" s="1"/>
      <c r="W37" s="1"/>
    </row>
    <row r="38" spans="1:23" ht="48" customHeight="1">
      <c r="A38" s="177" t="s">
        <v>143</v>
      </c>
      <c r="B38" s="178"/>
      <c r="C38" s="178"/>
      <c r="D38" s="178"/>
      <c r="E38" s="178"/>
      <c r="F38" s="178"/>
      <c r="G38" s="178"/>
      <c r="H38" s="178"/>
      <c r="I38" s="178"/>
      <c r="J38" s="178"/>
      <c r="K38" s="178"/>
      <c r="L38" s="178"/>
      <c r="M38" s="178"/>
      <c r="N38" s="178"/>
      <c r="O38" s="178"/>
      <c r="P38" s="178"/>
      <c r="Q38" s="179"/>
      <c r="R38" s="1"/>
      <c r="S38" s="1"/>
      <c r="T38" s="1"/>
      <c r="U38" s="1"/>
      <c r="V38" s="1"/>
      <c r="W38" s="1"/>
    </row>
    <row r="39" spans="1:23" ht="409.5" customHeight="1">
      <c r="A39" s="121">
        <v>23</v>
      </c>
      <c r="B39" s="84" t="s">
        <v>142</v>
      </c>
      <c r="C39" s="79" t="s">
        <v>35</v>
      </c>
      <c r="D39" s="120">
        <v>100</v>
      </c>
      <c r="E39" s="148">
        <v>100</v>
      </c>
      <c r="F39" s="16" t="s">
        <v>36</v>
      </c>
      <c r="G39" s="16" t="s">
        <v>36</v>
      </c>
      <c r="H39" s="16" t="s">
        <v>36</v>
      </c>
      <c r="I39" s="16" t="s">
        <v>36</v>
      </c>
      <c r="J39" s="16" t="s">
        <v>36</v>
      </c>
      <c r="K39" s="16" t="s">
        <v>36</v>
      </c>
      <c r="L39" s="16" t="s">
        <v>36</v>
      </c>
      <c r="M39" s="145"/>
      <c r="N39" s="145"/>
      <c r="O39" s="145"/>
      <c r="P39" s="145"/>
      <c r="Q39" s="91" t="s">
        <v>36</v>
      </c>
      <c r="R39" s="1"/>
      <c r="S39" s="1"/>
      <c r="T39" s="1"/>
      <c r="U39" s="1"/>
      <c r="V39" s="1"/>
      <c r="W39" s="1"/>
    </row>
    <row r="40" spans="1:23" ht="33.75" customHeight="1">
      <c r="A40" s="177" t="s">
        <v>144</v>
      </c>
      <c r="B40" s="178"/>
      <c r="C40" s="178"/>
      <c r="D40" s="178"/>
      <c r="E40" s="178"/>
      <c r="F40" s="178"/>
      <c r="G40" s="178"/>
      <c r="H40" s="178"/>
      <c r="I40" s="178"/>
      <c r="J40" s="178"/>
      <c r="K40" s="178"/>
      <c r="L40" s="178"/>
      <c r="M40" s="178"/>
      <c r="N40" s="178"/>
      <c r="O40" s="178"/>
      <c r="P40" s="178"/>
      <c r="Q40" s="179"/>
      <c r="R40" s="1"/>
      <c r="S40" s="1"/>
      <c r="T40" s="1"/>
      <c r="U40" s="1"/>
      <c r="V40" s="1"/>
      <c r="W40" s="1"/>
    </row>
    <row r="41" spans="1:23" ht="116.25" customHeight="1">
      <c r="A41" s="120">
        <v>24</v>
      </c>
      <c r="B41" s="55" t="s">
        <v>145</v>
      </c>
      <c r="C41" s="79" t="s">
        <v>122</v>
      </c>
      <c r="D41" s="120" t="s">
        <v>36</v>
      </c>
      <c r="E41" s="120">
        <v>3746</v>
      </c>
      <c r="F41" s="120">
        <v>2826</v>
      </c>
      <c r="G41" s="120" t="s">
        <v>36</v>
      </c>
      <c r="H41" s="16" t="s">
        <v>36</v>
      </c>
      <c r="I41" s="16" t="s">
        <v>36</v>
      </c>
      <c r="J41" s="16" t="s">
        <v>36</v>
      </c>
      <c r="K41" s="16" t="s">
        <v>36</v>
      </c>
      <c r="L41" s="120" t="s">
        <v>36</v>
      </c>
      <c r="M41" s="79"/>
      <c r="N41" s="55"/>
      <c r="O41" s="79"/>
      <c r="P41" s="55"/>
      <c r="Q41" s="91" t="s">
        <v>36</v>
      </c>
      <c r="R41" s="1"/>
      <c r="S41" s="1"/>
      <c r="T41" s="1"/>
      <c r="U41" s="1"/>
      <c r="V41" s="1"/>
      <c r="W41" s="1"/>
    </row>
  </sheetData>
  <sheetProtection/>
  <mergeCells count="19">
    <mergeCell ref="A6:Q6"/>
    <mergeCell ref="A7:P7"/>
    <mergeCell ref="A10:P10"/>
    <mergeCell ref="A11:Q11"/>
    <mergeCell ref="A16:Q16"/>
    <mergeCell ref="A38:Q38"/>
    <mergeCell ref="A36:Q36"/>
    <mergeCell ref="A17:Q17"/>
    <mergeCell ref="A9:P9"/>
    <mergeCell ref="A40:Q40"/>
    <mergeCell ref="A34:Q34"/>
    <mergeCell ref="A2:Q2"/>
    <mergeCell ref="A3:A4"/>
    <mergeCell ref="B3:B4"/>
    <mergeCell ref="C3:C4"/>
    <mergeCell ref="M3:M4"/>
    <mergeCell ref="N3:P3"/>
    <mergeCell ref="Q3:Q4"/>
    <mergeCell ref="A8:P8"/>
  </mergeCells>
  <printOptions horizontalCentered="1"/>
  <pageMargins left="0.7874015748031497" right="0.2362204724409449" top="1.06" bottom="0.3937007874015748" header="0.5905511811023623" footer="0.31496062992125984"/>
  <pageSetup firstPageNumber="6" useFirstPageNumber="1" fitToHeight="0" horizontalDpi="600" verticalDpi="600" orientation="landscape" paperSize="9" scale="63" r:id="rId1"/>
  <headerFooter scaleWithDoc="0">
    <oddHeader>&amp;C&amp;"Times New Roman,обычный"&amp;8&amp;P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T40"/>
  <sheetViews>
    <sheetView view="pageBreakPreview" zoomScale="80" zoomScaleNormal="80" zoomScaleSheetLayoutView="80" workbookViewId="0" topLeftCell="A36">
      <selection activeCell="B37" sqref="B37"/>
    </sheetView>
  </sheetViews>
  <sheetFormatPr defaultColWidth="9.00390625" defaultRowHeight="12.75"/>
  <cols>
    <col min="1" max="1" width="7.875" style="86" customWidth="1"/>
    <col min="2" max="2" width="39.625" style="2" customWidth="1"/>
    <col min="3" max="3" width="12.625" style="87" customWidth="1"/>
    <col min="4" max="4" width="74.75390625" style="2" customWidth="1"/>
    <col min="5" max="5" width="19.125" style="2" customWidth="1"/>
    <col min="6" max="6" width="27.625" style="90" customWidth="1"/>
    <col min="7" max="7" width="46.75390625" style="2" customWidth="1"/>
    <col min="8" max="9" width="9.125" style="2" customWidth="1"/>
    <col min="10" max="10" width="7.375" style="2" customWidth="1"/>
    <col min="11" max="11" width="9.125" style="2" hidden="1" customWidth="1"/>
    <col min="12" max="12" width="59.00390625" style="2" customWidth="1"/>
    <col min="13" max="16384" width="9.125" style="2" customWidth="1"/>
  </cols>
  <sheetData>
    <row r="1" ht="18.75">
      <c r="F1" s="3" t="s">
        <v>84</v>
      </c>
    </row>
    <row r="2" spans="1:6" ht="30" customHeight="1">
      <c r="A2" s="207" t="s">
        <v>146</v>
      </c>
      <c r="B2" s="208"/>
      <c r="C2" s="208"/>
      <c r="D2" s="208"/>
      <c r="E2" s="208"/>
      <c r="F2" s="208"/>
    </row>
    <row r="3" spans="1:6" ht="15.75" customHeight="1">
      <c r="A3" s="87"/>
      <c r="B3" s="88"/>
      <c r="C3" s="88"/>
      <c r="D3" s="88"/>
      <c r="E3" s="88"/>
      <c r="F3" s="88"/>
    </row>
    <row r="4" ht="18" customHeight="1">
      <c r="A4" s="89"/>
    </row>
    <row r="5" spans="1:6" ht="132.75" customHeight="1">
      <c r="A5" s="28" t="s">
        <v>65</v>
      </c>
      <c r="B5" s="28" t="s">
        <v>37</v>
      </c>
      <c r="C5" s="28" t="s">
        <v>54</v>
      </c>
      <c r="D5" s="28" t="s">
        <v>38</v>
      </c>
      <c r="E5" s="28" t="s">
        <v>24</v>
      </c>
      <c r="F5" s="28" t="s">
        <v>39</v>
      </c>
    </row>
    <row r="6" spans="1:6" ht="18.75">
      <c r="A6" s="16">
        <v>1</v>
      </c>
      <c r="B6" s="28">
        <v>2</v>
      </c>
      <c r="C6" s="28">
        <v>3</v>
      </c>
      <c r="D6" s="28">
        <v>4</v>
      </c>
      <c r="E6" s="28">
        <v>5</v>
      </c>
      <c r="F6" s="16">
        <v>6</v>
      </c>
    </row>
    <row r="7" spans="1:6" ht="24.75" customHeight="1">
      <c r="A7" s="197" t="s">
        <v>147</v>
      </c>
      <c r="B7" s="198"/>
      <c r="C7" s="198"/>
      <c r="D7" s="198"/>
      <c r="E7" s="198"/>
      <c r="F7" s="199"/>
    </row>
    <row r="8" spans="1:6" ht="138" customHeight="1">
      <c r="A8" s="91">
        <v>1</v>
      </c>
      <c r="B8" s="82" t="s">
        <v>103</v>
      </c>
      <c r="C8" s="149" t="s">
        <v>120</v>
      </c>
      <c r="D8" s="82" t="s">
        <v>162</v>
      </c>
      <c r="E8" s="79" t="s">
        <v>149</v>
      </c>
      <c r="F8" s="4" t="s">
        <v>148</v>
      </c>
    </row>
    <row r="9" spans="1:6" ht="106.5" customHeight="1">
      <c r="A9" s="91">
        <v>2</v>
      </c>
      <c r="B9" s="82" t="s">
        <v>119</v>
      </c>
      <c r="C9" s="149" t="s">
        <v>121</v>
      </c>
      <c r="D9" s="82" t="s">
        <v>159</v>
      </c>
      <c r="E9" s="79" t="s">
        <v>149</v>
      </c>
      <c r="F9" s="4" t="s">
        <v>148</v>
      </c>
    </row>
    <row r="10" spans="1:6" ht="102.75" customHeight="1">
      <c r="A10" s="91">
        <v>3</v>
      </c>
      <c r="B10" s="82" t="s">
        <v>104</v>
      </c>
      <c r="C10" s="149" t="s">
        <v>122</v>
      </c>
      <c r="D10" s="82" t="s">
        <v>160</v>
      </c>
      <c r="E10" s="79" t="s">
        <v>149</v>
      </c>
      <c r="F10" s="4" t="s">
        <v>148</v>
      </c>
    </row>
    <row r="11" spans="1:6" ht="191.25" customHeight="1">
      <c r="A11" s="91">
        <v>4</v>
      </c>
      <c r="B11" s="82" t="s">
        <v>150</v>
      </c>
      <c r="C11" s="124" t="s">
        <v>35</v>
      </c>
      <c r="D11" s="82" t="s">
        <v>178</v>
      </c>
      <c r="E11" s="79" t="s">
        <v>149</v>
      </c>
      <c r="F11" s="4" t="s">
        <v>148</v>
      </c>
    </row>
    <row r="12" spans="1:13" s="125" customFormat="1" ht="32.25" customHeight="1">
      <c r="A12" s="211" t="s">
        <v>91</v>
      </c>
      <c r="B12" s="212"/>
      <c r="C12" s="212"/>
      <c r="D12" s="212"/>
      <c r="E12" s="212"/>
      <c r="F12" s="212"/>
      <c r="G12" s="25"/>
      <c r="H12" s="102"/>
      <c r="I12" s="102"/>
      <c r="J12" s="102"/>
      <c r="K12" s="102"/>
      <c r="L12" s="102"/>
      <c r="M12" s="102"/>
    </row>
    <row r="13" spans="1:13" s="125" customFormat="1" ht="31.5" customHeight="1">
      <c r="A13" s="216" t="s">
        <v>124</v>
      </c>
      <c r="B13" s="217"/>
      <c r="C13" s="217"/>
      <c r="D13" s="217"/>
      <c r="E13" s="217"/>
      <c r="F13" s="217"/>
      <c r="G13" s="126"/>
      <c r="H13" s="126"/>
      <c r="I13" s="126"/>
      <c r="J13" s="126"/>
      <c r="K13" s="126"/>
      <c r="L13" s="126"/>
      <c r="M13" s="126"/>
    </row>
    <row r="14" spans="1:6" ht="189.75" customHeight="1">
      <c r="A14" s="121">
        <v>5</v>
      </c>
      <c r="B14" s="122" t="s">
        <v>125</v>
      </c>
      <c r="C14" s="79" t="s">
        <v>35</v>
      </c>
      <c r="D14" s="82" t="s">
        <v>161</v>
      </c>
      <c r="E14" s="79" t="s">
        <v>149</v>
      </c>
      <c r="F14" s="4" t="s">
        <v>148</v>
      </c>
    </row>
    <row r="15" spans="1:6" ht="151.5" customHeight="1">
      <c r="A15" s="121">
        <v>6</v>
      </c>
      <c r="B15" s="122" t="s">
        <v>126</v>
      </c>
      <c r="C15" s="79" t="s">
        <v>35</v>
      </c>
      <c r="D15" s="4" t="s">
        <v>163</v>
      </c>
      <c r="E15" s="79" t="s">
        <v>149</v>
      </c>
      <c r="F15" s="4" t="s">
        <v>148</v>
      </c>
    </row>
    <row r="16" spans="1:6" ht="173.25" customHeight="1">
      <c r="A16" s="121">
        <v>7</v>
      </c>
      <c r="B16" s="122" t="s">
        <v>127</v>
      </c>
      <c r="C16" s="79" t="s">
        <v>35</v>
      </c>
      <c r="D16" s="122" t="s">
        <v>164</v>
      </c>
      <c r="E16" s="79" t="s">
        <v>149</v>
      </c>
      <c r="F16" s="4" t="s">
        <v>148</v>
      </c>
    </row>
    <row r="17" spans="1:6" ht="192" customHeight="1">
      <c r="A17" s="121">
        <v>8</v>
      </c>
      <c r="B17" s="85" t="s">
        <v>128</v>
      </c>
      <c r="C17" s="79" t="s">
        <v>35</v>
      </c>
      <c r="D17" s="122" t="s">
        <v>189</v>
      </c>
      <c r="E17" s="79" t="s">
        <v>149</v>
      </c>
      <c r="F17" s="4" t="s">
        <v>148</v>
      </c>
    </row>
    <row r="18" spans="1:6" ht="156" customHeight="1">
      <c r="A18" s="121">
        <v>9</v>
      </c>
      <c r="B18" s="85" t="s">
        <v>129</v>
      </c>
      <c r="C18" s="79" t="s">
        <v>35</v>
      </c>
      <c r="D18" s="122" t="s">
        <v>165</v>
      </c>
      <c r="E18" s="79" t="s">
        <v>149</v>
      </c>
      <c r="F18" s="4" t="s">
        <v>148</v>
      </c>
    </row>
    <row r="19" spans="1:6" ht="172.5" customHeight="1">
      <c r="A19" s="121">
        <v>10</v>
      </c>
      <c r="B19" s="85" t="s">
        <v>130</v>
      </c>
      <c r="C19" s="79" t="s">
        <v>35</v>
      </c>
      <c r="D19" s="122" t="s">
        <v>166</v>
      </c>
      <c r="E19" s="79" t="s">
        <v>149</v>
      </c>
      <c r="F19" s="4" t="s">
        <v>148</v>
      </c>
    </row>
    <row r="20" spans="1:6" ht="99" customHeight="1">
      <c r="A20" s="121">
        <v>11</v>
      </c>
      <c r="B20" s="85" t="s">
        <v>131</v>
      </c>
      <c r="C20" s="79" t="s">
        <v>120</v>
      </c>
      <c r="D20" s="122" t="s">
        <v>167</v>
      </c>
      <c r="E20" s="79" t="s">
        <v>149</v>
      </c>
      <c r="F20" s="4" t="s">
        <v>148</v>
      </c>
    </row>
    <row r="21" spans="1:6" ht="159.75" customHeight="1">
      <c r="A21" s="121">
        <v>12</v>
      </c>
      <c r="B21" s="55" t="s">
        <v>132</v>
      </c>
      <c r="C21" s="79" t="s">
        <v>122</v>
      </c>
      <c r="D21" s="122" t="s">
        <v>168</v>
      </c>
      <c r="E21" s="79" t="s">
        <v>149</v>
      </c>
      <c r="F21" s="4" t="s">
        <v>148</v>
      </c>
    </row>
    <row r="22" spans="1:6" ht="245.25" customHeight="1">
      <c r="A22" s="121">
        <v>13</v>
      </c>
      <c r="B22" s="55" t="s">
        <v>133</v>
      </c>
      <c r="C22" s="79" t="s">
        <v>35</v>
      </c>
      <c r="D22" s="122" t="s">
        <v>179</v>
      </c>
      <c r="E22" s="79" t="s">
        <v>149</v>
      </c>
      <c r="F22" s="4" t="s">
        <v>148</v>
      </c>
    </row>
    <row r="23" spans="1:6" ht="120" customHeight="1">
      <c r="A23" s="121">
        <v>14</v>
      </c>
      <c r="B23" s="84" t="s">
        <v>134</v>
      </c>
      <c r="C23" s="79" t="s">
        <v>122</v>
      </c>
      <c r="D23" s="55" t="s">
        <v>169</v>
      </c>
      <c r="E23" s="79" t="s">
        <v>149</v>
      </c>
      <c r="F23" s="4" t="s">
        <v>148</v>
      </c>
    </row>
    <row r="24" spans="1:6" ht="153.75" customHeight="1">
      <c r="A24" s="121">
        <v>15</v>
      </c>
      <c r="B24" s="55" t="s">
        <v>135</v>
      </c>
      <c r="C24" s="79" t="s">
        <v>35</v>
      </c>
      <c r="D24" s="55" t="s">
        <v>170</v>
      </c>
      <c r="E24" s="79" t="s">
        <v>149</v>
      </c>
      <c r="F24" s="4" t="s">
        <v>148</v>
      </c>
    </row>
    <row r="25" spans="1:6" ht="231.75" customHeight="1">
      <c r="A25" s="121">
        <v>16</v>
      </c>
      <c r="B25" s="55" t="s">
        <v>136</v>
      </c>
      <c r="C25" s="79" t="s">
        <v>35</v>
      </c>
      <c r="D25" s="55" t="s">
        <v>171</v>
      </c>
      <c r="E25" s="150" t="s">
        <v>149</v>
      </c>
      <c r="F25" s="4" t="s">
        <v>148</v>
      </c>
    </row>
    <row r="26" spans="1:6" ht="233.25" customHeight="1">
      <c r="A26" s="121">
        <v>17</v>
      </c>
      <c r="B26" s="83" t="s">
        <v>137</v>
      </c>
      <c r="C26" s="80" t="s">
        <v>199</v>
      </c>
      <c r="D26" s="55" t="s">
        <v>172</v>
      </c>
      <c r="E26" s="79" t="s">
        <v>149</v>
      </c>
      <c r="F26" s="4" t="s">
        <v>148</v>
      </c>
    </row>
    <row r="27" spans="1:6" ht="159.75" customHeight="1">
      <c r="A27" s="121">
        <v>18</v>
      </c>
      <c r="B27" s="83" t="s">
        <v>138</v>
      </c>
      <c r="C27" s="80" t="s">
        <v>35</v>
      </c>
      <c r="D27" s="55" t="s">
        <v>173</v>
      </c>
      <c r="E27" s="79" t="s">
        <v>149</v>
      </c>
      <c r="F27" s="4" t="s">
        <v>148</v>
      </c>
    </row>
    <row r="28" spans="1:6" ht="183" customHeight="1">
      <c r="A28" s="121">
        <v>19</v>
      </c>
      <c r="B28" s="83" t="s">
        <v>196</v>
      </c>
      <c r="C28" s="80" t="s">
        <v>35</v>
      </c>
      <c r="D28" s="55" t="s">
        <v>198</v>
      </c>
      <c r="E28" s="79" t="s">
        <v>149</v>
      </c>
      <c r="F28" s="4" t="s">
        <v>148</v>
      </c>
    </row>
    <row r="29" spans="1:6" ht="195" customHeight="1">
      <c r="A29" s="121">
        <v>20</v>
      </c>
      <c r="B29" s="83" t="s">
        <v>186</v>
      </c>
      <c r="C29" s="80" t="s">
        <v>35</v>
      </c>
      <c r="D29" s="55" t="s">
        <v>188</v>
      </c>
      <c r="E29" s="79" t="s">
        <v>149</v>
      </c>
      <c r="F29" s="4" t="s">
        <v>148</v>
      </c>
    </row>
    <row r="30" spans="1:13" s="6" customFormat="1" ht="28.5" customHeight="1">
      <c r="A30" s="180" t="s">
        <v>140</v>
      </c>
      <c r="B30" s="217"/>
      <c r="C30" s="217"/>
      <c r="D30" s="217"/>
      <c r="E30" s="217"/>
      <c r="F30" s="217"/>
      <c r="G30" s="127"/>
      <c r="H30" s="127"/>
      <c r="I30" s="127"/>
      <c r="J30" s="127"/>
      <c r="K30" s="127"/>
      <c r="L30" s="127"/>
      <c r="M30" s="127"/>
    </row>
    <row r="31" spans="1:6" ht="114" customHeight="1">
      <c r="A31" s="121">
        <v>21</v>
      </c>
      <c r="B31" s="84" t="s">
        <v>139</v>
      </c>
      <c r="C31" s="79" t="s">
        <v>151</v>
      </c>
      <c r="D31" s="55" t="s">
        <v>174</v>
      </c>
      <c r="E31" s="79" t="s">
        <v>149</v>
      </c>
      <c r="F31" s="55" t="s">
        <v>102</v>
      </c>
    </row>
    <row r="32" spans="1:6" ht="34.5" customHeight="1">
      <c r="A32" s="197" t="s">
        <v>141</v>
      </c>
      <c r="B32" s="209"/>
      <c r="C32" s="209"/>
      <c r="D32" s="209"/>
      <c r="E32" s="209"/>
      <c r="F32" s="210"/>
    </row>
    <row r="33" spans="1:6" ht="159.75" customHeight="1">
      <c r="A33" s="79" t="s">
        <v>88</v>
      </c>
      <c r="B33" s="84" t="s">
        <v>152</v>
      </c>
      <c r="C33" s="151" t="s">
        <v>35</v>
      </c>
      <c r="D33" s="84" t="s">
        <v>175</v>
      </c>
      <c r="E33" s="151" t="s">
        <v>149</v>
      </c>
      <c r="F33" s="84" t="s">
        <v>102</v>
      </c>
    </row>
    <row r="34" spans="1:6" ht="51.75" customHeight="1">
      <c r="A34" s="197" t="s">
        <v>143</v>
      </c>
      <c r="B34" s="209"/>
      <c r="C34" s="209"/>
      <c r="D34" s="209"/>
      <c r="E34" s="209"/>
      <c r="F34" s="210"/>
    </row>
    <row r="35" spans="1:6" ht="324.75" customHeight="1">
      <c r="A35" s="79" t="s">
        <v>187</v>
      </c>
      <c r="B35" s="84" t="s">
        <v>142</v>
      </c>
      <c r="C35" s="151" t="s">
        <v>35</v>
      </c>
      <c r="D35" s="84" t="s">
        <v>176</v>
      </c>
      <c r="E35" s="151" t="s">
        <v>149</v>
      </c>
      <c r="F35" s="84" t="s">
        <v>102</v>
      </c>
    </row>
    <row r="36" spans="1:6" ht="39" customHeight="1">
      <c r="A36" s="177" t="s">
        <v>144</v>
      </c>
      <c r="B36" s="218"/>
      <c r="C36" s="218"/>
      <c r="D36" s="218"/>
      <c r="E36" s="218"/>
      <c r="F36" s="219"/>
    </row>
    <row r="37" spans="1:6" ht="214.5" customHeight="1">
      <c r="A37" s="79" t="s">
        <v>197</v>
      </c>
      <c r="B37" s="84" t="s">
        <v>145</v>
      </c>
      <c r="C37" s="151" t="s">
        <v>122</v>
      </c>
      <c r="D37" s="84" t="s">
        <v>177</v>
      </c>
      <c r="E37" s="151" t="s">
        <v>149</v>
      </c>
      <c r="F37" s="84" t="s">
        <v>102</v>
      </c>
    </row>
    <row r="38" spans="1:6" ht="52.5" customHeight="1">
      <c r="A38" s="215"/>
      <c r="B38" s="215"/>
      <c r="C38" s="215"/>
      <c r="D38" s="215"/>
      <c r="E38" s="215"/>
      <c r="F38" s="215"/>
    </row>
    <row r="39" spans="7:20" ht="39.75" customHeight="1">
      <c r="G39" s="92"/>
      <c r="H39" s="92"/>
      <c r="I39" s="92"/>
      <c r="J39" s="92"/>
      <c r="K39" s="92"/>
      <c r="L39" s="213"/>
      <c r="M39" s="213"/>
      <c r="N39" s="213"/>
      <c r="O39" s="213"/>
      <c r="P39" s="213"/>
      <c r="Q39" s="213"/>
      <c r="R39" s="214"/>
      <c r="S39" s="214"/>
      <c r="T39" s="214"/>
    </row>
    <row r="40" spans="1:20" ht="18" customHeight="1">
      <c r="A40" s="90"/>
      <c r="B40" s="92"/>
      <c r="D40" s="92"/>
      <c r="E40" s="92"/>
      <c r="G40" s="92"/>
      <c r="H40" s="92"/>
      <c r="I40" s="92"/>
      <c r="J40" s="92"/>
      <c r="K40" s="92"/>
      <c r="L40" s="93"/>
      <c r="M40" s="93"/>
      <c r="N40" s="93"/>
      <c r="O40" s="93"/>
      <c r="P40" s="93"/>
      <c r="Q40" s="93"/>
      <c r="R40" s="94"/>
      <c r="S40" s="94"/>
      <c r="T40" s="94"/>
    </row>
  </sheetData>
  <sheetProtection/>
  <mergeCells count="10">
    <mergeCell ref="A2:F2"/>
    <mergeCell ref="A7:F7"/>
    <mergeCell ref="A32:F32"/>
    <mergeCell ref="A12:F12"/>
    <mergeCell ref="L39:T39"/>
    <mergeCell ref="A38:F38"/>
    <mergeCell ref="A13:F13"/>
    <mergeCell ref="A36:F36"/>
    <mergeCell ref="A30:F30"/>
    <mergeCell ref="A34:F34"/>
  </mergeCells>
  <printOptions/>
  <pageMargins left="0.7086614173228347" right="0.35433070866141736" top="1.062992125984252" bottom="0.3937007874015748" header="0.5905511811023623" footer="0.31496062992125984"/>
  <pageSetup firstPageNumber="13" useFirstPageNumber="1" fitToHeight="0" fitToWidth="1" horizontalDpi="600" verticalDpi="600" orientation="landscape" paperSize="9" scale="76" r:id="rId1"/>
  <headerFooter>
    <oddHeader>&amp;C&amp;"Times New Roman,обычный"&amp;8&amp;P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60" zoomScalePageLayoutView="50" workbookViewId="0" topLeftCell="B19">
      <selection activeCell="E33" sqref="E33"/>
    </sheetView>
  </sheetViews>
  <sheetFormatPr defaultColWidth="0" defaultRowHeight="12.75"/>
  <cols>
    <col min="1" max="1" width="0" style="30" hidden="1" customWidth="1"/>
    <col min="2" max="2" width="28.625" style="30" customWidth="1"/>
    <col min="3" max="3" width="43.00390625" style="30" customWidth="1"/>
    <col min="4" max="4" width="53.125" style="30" customWidth="1"/>
    <col min="5" max="5" width="15.375" style="30" customWidth="1"/>
    <col min="6" max="6" width="23.375" style="30" customWidth="1"/>
    <col min="7" max="7" width="25.25390625" style="30" customWidth="1"/>
    <col min="8" max="8" width="25.125" style="30" customWidth="1"/>
    <col min="9" max="10" width="16.75390625" style="129" customWidth="1"/>
    <col min="11" max="11" width="15.125" style="30" customWidth="1"/>
    <col min="12" max="12" width="17.125" style="30" customWidth="1"/>
    <col min="13" max="13" width="16.375" style="30" customWidth="1"/>
    <col min="14" max="14" width="17.25390625" style="30" customWidth="1"/>
    <col min="15" max="15" width="16.375" style="30" customWidth="1"/>
    <col min="16" max="240" width="9.125" style="30" customWidth="1"/>
    <col min="241" max="241" width="0" style="30" hidden="1" customWidth="1"/>
    <col min="242" max="242" width="21.75390625" style="30" customWidth="1"/>
    <col min="243" max="243" width="48.125" style="30" customWidth="1"/>
    <col min="244" max="244" width="29.75390625" style="30" customWidth="1"/>
    <col min="245" max="245" width="11.375" style="30" customWidth="1"/>
    <col min="246" max="246" width="7.625" style="30" customWidth="1"/>
    <col min="247" max="247" width="11.75390625" style="30" customWidth="1"/>
    <col min="248" max="248" width="7.125" style="30" customWidth="1"/>
    <col min="249" max="249" width="0" style="30" hidden="1" customWidth="1"/>
    <col min="250" max="251" width="19.125" style="30" customWidth="1"/>
    <col min="252" max="252" width="20.375" style="30" customWidth="1"/>
    <col min="253" max="253" width="20.875" style="30" customWidth="1"/>
    <col min="254" max="255" width="22.00390625" style="30" customWidth="1"/>
    <col min="256" max="16384" width="0" style="30" hidden="1" customWidth="1"/>
  </cols>
  <sheetData>
    <row r="1" ht="18.75">
      <c r="O1" s="128" t="s">
        <v>85</v>
      </c>
    </row>
    <row r="2" spans="1:10" ht="21" customHeight="1">
      <c r="A2" s="130"/>
      <c r="B2" s="130"/>
      <c r="D2" s="130"/>
      <c r="E2" s="130"/>
      <c r="F2" s="130"/>
      <c r="G2" s="130"/>
      <c r="H2" s="130"/>
      <c r="I2" s="131"/>
      <c r="J2" s="131"/>
    </row>
    <row r="3" spans="2:15" s="130" customFormat="1" ht="48" customHeight="1">
      <c r="B3" s="239" t="s">
        <v>153</v>
      </c>
      <c r="C3" s="240"/>
      <c r="D3" s="240"/>
      <c r="E3" s="240"/>
      <c r="F3" s="240"/>
      <c r="G3" s="240"/>
      <c r="H3" s="240"/>
      <c r="I3" s="240"/>
      <c r="J3" s="240"/>
      <c r="K3" s="240"/>
      <c r="L3" s="240"/>
      <c r="M3" s="240"/>
      <c r="N3" s="240"/>
      <c r="O3" s="240"/>
    </row>
    <row r="4" spans="2:14" s="130" customFormat="1" ht="25.5" customHeight="1">
      <c r="B4" s="132"/>
      <c r="C4" s="133"/>
      <c r="D4" s="30"/>
      <c r="E4" s="134"/>
      <c r="F4" s="135"/>
      <c r="G4" s="135"/>
      <c r="H4" s="135"/>
      <c r="I4" s="135"/>
      <c r="J4" s="131"/>
      <c r="K4" s="30"/>
      <c r="L4" s="30"/>
      <c r="M4" s="30"/>
      <c r="N4" s="30"/>
    </row>
    <row r="5" spans="2:15" s="130" customFormat="1" ht="23.25" customHeight="1">
      <c r="B5" s="241" t="s">
        <v>31</v>
      </c>
      <c r="C5" s="242" t="s">
        <v>32</v>
      </c>
      <c r="D5" s="233" t="s">
        <v>13</v>
      </c>
      <c r="E5" s="231" t="s">
        <v>86</v>
      </c>
      <c r="F5" s="231"/>
      <c r="G5" s="231"/>
      <c r="H5" s="231"/>
      <c r="I5" s="231"/>
      <c r="J5" s="232"/>
      <c r="K5" s="232"/>
      <c r="L5" s="232"/>
      <c r="M5" s="232"/>
      <c r="N5" s="232"/>
      <c r="O5" s="232"/>
    </row>
    <row r="6" spans="2:15" s="130" customFormat="1" ht="27" customHeight="1">
      <c r="B6" s="241"/>
      <c r="C6" s="242"/>
      <c r="D6" s="233"/>
      <c r="E6" s="243" t="s">
        <v>0</v>
      </c>
      <c r="F6" s="233" t="s">
        <v>1</v>
      </c>
      <c r="G6" s="233"/>
      <c r="H6" s="233"/>
      <c r="I6" s="233"/>
      <c r="J6" s="232"/>
      <c r="K6" s="232"/>
      <c r="L6" s="232"/>
      <c r="M6" s="232"/>
      <c r="N6" s="232"/>
      <c r="O6" s="232"/>
    </row>
    <row r="7" spans="2:15" s="130" customFormat="1" ht="27" customHeight="1">
      <c r="B7" s="241"/>
      <c r="C7" s="242"/>
      <c r="D7" s="233"/>
      <c r="E7" s="247"/>
      <c r="F7" s="248" t="s">
        <v>40</v>
      </c>
      <c r="G7" s="249"/>
      <c r="H7" s="250"/>
      <c r="I7" s="234" t="s">
        <v>42</v>
      </c>
      <c r="J7" s="234" t="s">
        <v>43</v>
      </c>
      <c r="K7" s="234" t="s">
        <v>44</v>
      </c>
      <c r="L7" s="234" t="s">
        <v>45</v>
      </c>
      <c r="M7" s="234" t="s">
        <v>46</v>
      </c>
      <c r="N7" s="234" t="s">
        <v>47</v>
      </c>
      <c r="O7" s="234" t="s">
        <v>48</v>
      </c>
    </row>
    <row r="8" spans="2:15" s="130" customFormat="1" ht="18.75" customHeight="1">
      <c r="B8" s="241"/>
      <c r="C8" s="242"/>
      <c r="D8" s="233"/>
      <c r="E8" s="247"/>
      <c r="F8" s="243" t="s">
        <v>2</v>
      </c>
      <c r="G8" s="245" t="s">
        <v>3</v>
      </c>
      <c r="H8" s="246"/>
      <c r="I8" s="235"/>
      <c r="J8" s="235"/>
      <c r="K8" s="235"/>
      <c r="L8" s="235"/>
      <c r="M8" s="235"/>
      <c r="N8" s="235"/>
      <c r="O8" s="235"/>
    </row>
    <row r="9" spans="2:15" s="130" customFormat="1" ht="156.75" customHeight="1">
      <c r="B9" s="241"/>
      <c r="C9" s="242"/>
      <c r="D9" s="233"/>
      <c r="E9" s="244"/>
      <c r="F9" s="244"/>
      <c r="G9" s="136" t="s">
        <v>4</v>
      </c>
      <c r="H9" s="136" t="s">
        <v>5</v>
      </c>
      <c r="I9" s="236"/>
      <c r="J9" s="236"/>
      <c r="K9" s="236"/>
      <c r="L9" s="236"/>
      <c r="M9" s="236"/>
      <c r="N9" s="236"/>
      <c r="O9" s="236"/>
    </row>
    <row r="10" spans="2:15" s="130" customFormat="1" ht="18.75">
      <c r="B10" s="98">
        <v>1</v>
      </c>
      <c r="C10" s="98">
        <v>2</v>
      </c>
      <c r="D10" s="7">
        <v>3</v>
      </c>
      <c r="E10" s="7">
        <v>4</v>
      </c>
      <c r="F10" s="8">
        <v>5</v>
      </c>
      <c r="G10" s="8">
        <v>6</v>
      </c>
      <c r="H10" s="8">
        <v>7</v>
      </c>
      <c r="I10" s="9">
        <v>8</v>
      </c>
      <c r="J10" s="9">
        <v>9</v>
      </c>
      <c r="K10" s="9">
        <v>10</v>
      </c>
      <c r="L10" s="9">
        <v>11</v>
      </c>
      <c r="M10" s="9">
        <v>12</v>
      </c>
      <c r="N10" s="9">
        <v>13</v>
      </c>
      <c r="O10" s="9">
        <v>14</v>
      </c>
    </row>
    <row r="11" spans="2:15" s="130" customFormat="1" ht="22.5" customHeight="1">
      <c r="B11" s="97" t="s">
        <v>6</v>
      </c>
      <c r="C11" s="237" t="s">
        <v>154</v>
      </c>
      <c r="D11" s="29" t="s">
        <v>7</v>
      </c>
      <c r="E11" s="31">
        <f>H11+I11+J11+K11+L11+M11+N11+O11</f>
        <v>3535794.4</v>
      </c>
      <c r="F11" s="31">
        <f>F13</f>
        <v>453204</v>
      </c>
      <c r="G11" s="31">
        <f>G13</f>
        <v>0</v>
      </c>
      <c r="H11" s="31">
        <f>H13</f>
        <v>453204</v>
      </c>
      <c r="I11" s="31">
        <f aca="true" t="shared" si="0" ref="I11:O11">I13</f>
        <v>446055.4</v>
      </c>
      <c r="J11" s="31">
        <f t="shared" si="0"/>
        <v>439422.5</v>
      </c>
      <c r="K11" s="31">
        <f t="shared" si="0"/>
        <v>439422.5</v>
      </c>
      <c r="L11" s="31">
        <f t="shared" si="0"/>
        <v>439422.5</v>
      </c>
      <c r="M11" s="31">
        <f t="shared" si="0"/>
        <v>439422.5</v>
      </c>
      <c r="N11" s="31">
        <f t="shared" si="0"/>
        <v>439422.5</v>
      </c>
      <c r="O11" s="31">
        <f t="shared" si="0"/>
        <v>439422.5</v>
      </c>
    </row>
    <row r="12" spans="2:15" s="130" customFormat="1" ht="23.25" customHeight="1">
      <c r="B12" s="10" t="s">
        <v>8</v>
      </c>
      <c r="C12" s="227"/>
      <c r="D12" s="29" t="s">
        <v>9</v>
      </c>
      <c r="E12" s="144"/>
      <c r="F12" s="144"/>
      <c r="G12" s="144"/>
      <c r="H12" s="144"/>
      <c r="I12" s="144"/>
      <c r="J12" s="144"/>
      <c r="K12" s="144"/>
      <c r="L12" s="144"/>
      <c r="M12" s="144"/>
      <c r="N12" s="144"/>
      <c r="O12" s="144"/>
    </row>
    <row r="13" spans="2:15" s="130" customFormat="1" ht="43.5" customHeight="1">
      <c r="B13" s="10"/>
      <c r="C13" s="10"/>
      <c r="D13" s="29" t="s">
        <v>102</v>
      </c>
      <c r="E13" s="31">
        <f>H13+I13+J13+K13+L13+M13+N13+O13</f>
        <v>3535794.4</v>
      </c>
      <c r="F13" s="31">
        <f>F16+F34</f>
        <v>453204</v>
      </c>
      <c r="G13" s="31">
        <f>G16+G34</f>
        <v>0</v>
      </c>
      <c r="H13" s="31">
        <f>H16+H34</f>
        <v>453204</v>
      </c>
      <c r="I13" s="31">
        <f aca="true" t="shared" si="1" ref="I13:O13">I16+I34</f>
        <v>446055.4</v>
      </c>
      <c r="J13" s="31">
        <f t="shared" si="1"/>
        <v>439422.5</v>
      </c>
      <c r="K13" s="31">
        <f t="shared" si="1"/>
        <v>439422.5</v>
      </c>
      <c r="L13" s="31">
        <f t="shared" si="1"/>
        <v>439422.5</v>
      </c>
      <c r="M13" s="31">
        <f t="shared" si="1"/>
        <v>439422.5</v>
      </c>
      <c r="N13" s="31">
        <f t="shared" si="1"/>
        <v>439422.5</v>
      </c>
      <c r="O13" s="31">
        <f t="shared" si="1"/>
        <v>439422.5</v>
      </c>
    </row>
    <row r="14" spans="2:15" s="130" customFormat="1" ht="27.75" customHeight="1">
      <c r="B14" s="226" t="s">
        <v>10</v>
      </c>
      <c r="C14" s="223" t="s">
        <v>155</v>
      </c>
      <c r="D14" s="11" t="s">
        <v>7</v>
      </c>
      <c r="E14" s="31">
        <f>F14+I14+J14+K14+L14+M14+N14+O14</f>
        <v>884032.4</v>
      </c>
      <c r="F14" s="31">
        <f>G14+H14</f>
        <v>131924</v>
      </c>
      <c r="G14" s="31">
        <f>G16</f>
        <v>0</v>
      </c>
      <c r="H14" s="31">
        <f>H16</f>
        <v>131924</v>
      </c>
      <c r="I14" s="31">
        <f aca="true" t="shared" si="2" ref="I14:O14">I16</f>
        <v>113129.4</v>
      </c>
      <c r="J14" s="31">
        <f t="shared" si="2"/>
        <v>106496.5</v>
      </c>
      <c r="K14" s="31">
        <f t="shared" si="2"/>
        <v>106496.5</v>
      </c>
      <c r="L14" s="31">
        <f t="shared" si="2"/>
        <v>106496.5</v>
      </c>
      <c r="M14" s="31">
        <f t="shared" si="2"/>
        <v>106496.5</v>
      </c>
      <c r="N14" s="31">
        <f t="shared" si="2"/>
        <v>106496.5</v>
      </c>
      <c r="O14" s="31">
        <f t="shared" si="2"/>
        <v>106496.5</v>
      </c>
    </row>
    <row r="15" spans="2:15" s="130" customFormat="1" ht="27.75" customHeight="1">
      <c r="B15" s="228"/>
      <c r="C15" s="224"/>
      <c r="D15" s="11" t="s">
        <v>9</v>
      </c>
      <c r="E15" s="31"/>
      <c r="F15" s="31"/>
      <c r="G15" s="31"/>
      <c r="H15" s="31"/>
      <c r="I15" s="32"/>
      <c r="J15" s="33"/>
      <c r="K15" s="33"/>
      <c r="L15" s="33"/>
      <c r="M15" s="33"/>
      <c r="N15" s="33"/>
      <c r="O15" s="33"/>
    </row>
    <row r="16" spans="2:15" s="130" customFormat="1" ht="47.25" customHeight="1">
      <c r="B16" s="228"/>
      <c r="C16" s="224"/>
      <c r="D16" s="29" t="s">
        <v>102</v>
      </c>
      <c r="E16" s="31">
        <f>H16+I16+J16+K16+L16+M16+N16+O16</f>
        <v>884032.4</v>
      </c>
      <c r="F16" s="31">
        <f>G16+H16</f>
        <v>131924</v>
      </c>
      <c r="G16" s="31">
        <f>G19+G22+G25+G28+G31</f>
        <v>0</v>
      </c>
      <c r="H16" s="31">
        <f>H19+H22+H25+H28+H31</f>
        <v>131924</v>
      </c>
      <c r="I16" s="31">
        <f aca="true" t="shared" si="3" ref="I16:O16">I19+I22+I25+I28+I31</f>
        <v>113129.4</v>
      </c>
      <c r="J16" s="31">
        <f t="shared" si="3"/>
        <v>106496.5</v>
      </c>
      <c r="K16" s="31">
        <f t="shared" si="3"/>
        <v>106496.5</v>
      </c>
      <c r="L16" s="31">
        <f t="shared" si="3"/>
        <v>106496.5</v>
      </c>
      <c r="M16" s="31">
        <f t="shared" si="3"/>
        <v>106496.5</v>
      </c>
      <c r="N16" s="31">
        <f t="shared" si="3"/>
        <v>106496.5</v>
      </c>
      <c r="O16" s="31">
        <f t="shared" si="3"/>
        <v>106496.5</v>
      </c>
    </row>
    <row r="17" spans="2:15" s="130" customFormat="1" ht="27.75" customHeight="1">
      <c r="B17" s="237" t="s">
        <v>70</v>
      </c>
      <c r="C17" s="237" t="s">
        <v>92</v>
      </c>
      <c r="D17" s="11" t="s">
        <v>7</v>
      </c>
      <c r="E17" s="31">
        <f>F17+I17+J17+K17+L17+M17+N17+O17</f>
        <v>851315.7</v>
      </c>
      <c r="F17" s="31">
        <f>G17+H17</f>
        <v>105840.2</v>
      </c>
      <c r="G17" s="31">
        <f>G19</f>
        <v>0</v>
      </c>
      <c r="H17" s="31">
        <f aca="true" t="shared" si="4" ref="H17:O17">H19</f>
        <v>105840.2</v>
      </c>
      <c r="I17" s="31">
        <f t="shared" si="4"/>
        <v>106496.5</v>
      </c>
      <c r="J17" s="31">
        <f t="shared" si="4"/>
        <v>106496.5</v>
      </c>
      <c r="K17" s="31">
        <f t="shared" si="4"/>
        <v>106496.5</v>
      </c>
      <c r="L17" s="31">
        <f t="shared" si="4"/>
        <v>106496.5</v>
      </c>
      <c r="M17" s="31">
        <f t="shared" si="4"/>
        <v>106496.5</v>
      </c>
      <c r="N17" s="31">
        <f t="shared" si="4"/>
        <v>106496.5</v>
      </c>
      <c r="O17" s="31">
        <f t="shared" si="4"/>
        <v>106496.5</v>
      </c>
    </row>
    <row r="18" spans="2:15" s="130" customFormat="1" ht="27.75" customHeight="1">
      <c r="B18" s="227"/>
      <c r="C18" s="227"/>
      <c r="D18" s="11" t="s">
        <v>9</v>
      </c>
      <c r="E18" s="31"/>
      <c r="F18" s="31"/>
      <c r="G18" s="31"/>
      <c r="H18" s="31"/>
      <c r="I18" s="32"/>
      <c r="J18" s="33"/>
      <c r="K18" s="33"/>
      <c r="L18" s="33"/>
      <c r="M18" s="33"/>
      <c r="N18" s="33"/>
      <c r="O18" s="33"/>
    </row>
    <row r="19" spans="2:15" s="130" customFormat="1" ht="43.5" customHeight="1">
      <c r="B19" s="238"/>
      <c r="C19" s="238"/>
      <c r="D19" s="29" t="s">
        <v>102</v>
      </c>
      <c r="E19" s="31">
        <f>F19+I19+J19+K19+L19+M19+N19+O19</f>
        <v>851315.7</v>
      </c>
      <c r="F19" s="31">
        <f>G19+H19</f>
        <v>105840.2</v>
      </c>
      <c r="G19" s="31">
        <v>0</v>
      </c>
      <c r="H19" s="31">
        <v>105840.2</v>
      </c>
      <c r="I19" s="32">
        <v>106496.5</v>
      </c>
      <c r="J19" s="32">
        <v>106496.5</v>
      </c>
      <c r="K19" s="32">
        <v>106496.5</v>
      </c>
      <c r="L19" s="32">
        <v>106496.5</v>
      </c>
      <c r="M19" s="32">
        <v>106496.5</v>
      </c>
      <c r="N19" s="32">
        <v>106496.5</v>
      </c>
      <c r="O19" s="32">
        <v>106496.5</v>
      </c>
    </row>
    <row r="20" spans="2:15" s="130" customFormat="1" ht="25.5" customHeight="1">
      <c r="B20" s="237" t="s">
        <v>50</v>
      </c>
      <c r="C20" s="237" t="s">
        <v>106</v>
      </c>
      <c r="D20" s="11" t="s">
        <v>7</v>
      </c>
      <c r="E20" s="31">
        <f>F20+I20+J20+K20+L20+M20+N20+O20</f>
        <v>18840</v>
      </c>
      <c r="F20" s="31">
        <f>G20+H20</f>
        <v>18840</v>
      </c>
      <c r="G20" s="31">
        <f>G22</f>
        <v>0</v>
      </c>
      <c r="H20" s="31">
        <f aca="true" t="shared" si="5" ref="H20:O20">H22</f>
        <v>18840</v>
      </c>
      <c r="I20" s="31">
        <f t="shared" si="5"/>
        <v>0</v>
      </c>
      <c r="J20" s="31">
        <f t="shared" si="5"/>
        <v>0</v>
      </c>
      <c r="K20" s="31">
        <f t="shared" si="5"/>
        <v>0</v>
      </c>
      <c r="L20" s="31">
        <f t="shared" si="5"/>
        <v>0</v>
      </c>
      <c r="M20" s="31">
        <f t="shared" si="5"/>
        <v>0</v>
      </c>
      <c r="N20" s="31">
        <f t="shared" si="5"/>
        <v>0</v>
      </c>
      <c r="O20" s="31">
        <f t="shared" si="5"/>
        <v>0</v>
      </c>
    </row>
    <row r="21" spans="2:15" s="130" customFormat="1" ht="27.75" customHeight="1">
      <c r="B21" s="227"/>
      <c r="C21" s="227"/>
      <c r="D21" s="11" t="s">
        <v>9</v>
      </c>
      <c r="E21" s="31"/>
      <c r="F21" s="31"/>
      <c r="G21" s="31"/>
      <c r="H21" s="31"/>
      <c r="I21" s="32"/>
      <c r="J21" s="33"/>
      <c r="K21" s="33"/>
      <c r="L21" s="33"/>
      <c r="M21" s="33"/>
      <c r="N21" s="33"/>
      <c r="O21" s="33"/>
    </row>
    <row r="22" spans="2:15" s="130" customFormat="1" ht="43.5" customHeight="1">
      <c r="B22" s="238"/>
      <c r="C22" s="238"/>
      <c r="D22" s="29" t="s">
        <v>102</v>
      </c>
      <c r="E22" s="31">
        <f>F22+I22+J22+K22+L22+M22+N22+O22</f>
        <v>18840</v>
      </c>
      <c r="F22" s="31">
        <f>G22+H22</f>
        <v>18840</v>
      </c>
      <c r="G22" s="31">
        <v>0</v>
      </c>
      <c r="H22" s="31">
        <v>18840</v>
      </c>
      <c r="I22" s="32">
        <v>0</v>
      </c>
      <c r="J22" s="33">
        <v>0</v>
      </c>
      <c r="K22" s="33">
        <v>0</v>
      </c>
      <c r="L22" s="33">
        <v>0</v>
      </c>
      <c r="M22" s="33">
        <v>0</v>
      </c>
      <c r="N22" s="33">
        <v>0</v>
      </c>
      <c r="O22" s="33">
        <v>0</v>
      </c>
    </row>
    <row r="23" spans="2:15" s="130" customFormat="1" ht="30" customHeight="1">
      <c r="B23" s="237" t="s">
        <v>99</v>
      </c>
      <c r="C23" s="237" t="s">
        <v>95</v>
      </c>
      <c r="D23" s="11" t="s">
        <v>7</v>
      </c>
      <c r="E23" s="31">
        <f>F23+I23+J23+K23+L23+M23+N23+O23</f>
        <v>0</v>
      </c>
      <c r="F23" s="31">
        <f>G23+H23</f>
        <v>0</v>
      </c>
      <c r="G23" s="31">
        <f>G25</f>
        <v>0</v>
      </c>
      <c r="H23" s="31">
        <f aca="true" t="shared" si="6" ref="H23:O23">H25</f>
        <v>0</v>
      </c>
      <c r="I23" s="31">
        <f t="shared" si="6"/>
        <v>0</v>
      </c>
      <c r="J23" s="31">
        <f t="shared" si="6"/>
        <v>0</v>
      </c>
      <c r="K23" s="31">
        <f t="shared" si="6"/>
        <v>0</v>
      </c>
      <c r="L23" s="31">
        <f t="shared" si="6"/>
        <v>0</v>
      </c>
      <c r="M23" s="31">
        <f t="shared" si="6"/>
        <v>0</v>
      </c>
      <c r="N23" s="31">
        <f t="shared" si="6"/>
        <v>0</v>
      </c>
      <c r="O23" s="31">
        <f t="shared" si="6"/>
        <v>0</v>
      </c>
    </row>
    <row r="24" spans="2:15" s="130" customFormat="1" ht="27.75" customHeight="1">
      <c r="B24" s="227"/>
      <c r="C24" s="227"/>
      <c r="D24" s="11" t="s">
        <v>9</v>
      </c>
      <c r="E24" s="31"/>
      <c r="F24" s="31"/>
      <c r="G24" s="31"/>
      <c r="H24" s="31"/>
      <c r="I24" s="32"/>
      <c r="J24" s="33"/>
      <c r="K24" s="33"/>
      <c r="L24" s="33"/>
      <c r="M24" s="33"/>
      <c r="N24" s="33"/>
      <c r="O24" s="33"/>
    </row>
    <row r="25" spans="2:15" s="130" customFormat="1" ht="43.5" customHeight="1">
      <c r="B25" s="238"/>
      <c r="C25" s="238"/>
      <c r="D25" s="29" t="s">
        <v>102</v>
      </c>
      <c r="E25" s="31">
        <f>F25+I25+J25+K25+L25+M25+N25+O25</f>
        <v>0</v>
      </c>
      <c r="F25" s="31">
        <f>G25+H25</f>
        <v>0</v>
      </c>
      <c r="G25" s="31">
        <v>0</v>
      </c>
      <c r="H25" s="31">
        <v>0</v>
      </c>
      <c r="I25" s="32">
        <v>0</v>
      </c>
      <c r="J25" s="33">
        <v>0</v>
      </c>
      <c r="K25" s="33">
        <v>0</v>
      </c>
      <c r="L25" s="33">
        <v>0</v>
      </c>
      <c r="M25" s="33">
        <v>0</v>
      </c>
      <c r="N25" s="33">
        <v>0</v>
      </c>
      <c r="O25" s="33">
        <v>0</v>
      </c>
    </row>
    <row r="26" spans="2:15" s="130" customFormat="1" ht="36" customHeight="1">
      <c r="B26" s="220" t="s">
        <v>105</v>
      </c>
      <c r="C26" s="223" t="s">
        <v>98</v>
      </c>
      <c r="D26" s="11" t="s">
        <v>7</v>
      </c>
      <c r="E26" s="31">
        <f>F26+I26+J26+K26+L26+M26+N26+O26</f>
        <v>10000</v>
      </c>
      <c r="F26" s="31">
        <f>G26+H26</f>
        <v>5000</v>
      </c>
      <c r="G26" s="31">
        <f>G28</f>
        <v>0</v>
      </c>
      <c r="H26" s="31">
        <f aca="true" t="shared" si="7" ref="H26:O26">H28</f>
        <v>5000</v>
      </c>
      <c r="I26" s="31">
        <f t="shared" si="7"/>
        <v>5000</v>
      </c>
      <c r="J26" s="31">
        <f t="shared" si="7"/>
        <v>0</v>
      </c>
      <c r="K26" s="31">
        <f t="shared" si="7"/>
        <v>0</v>
      </c>
      <c r="L26" s="31">
        <f t="shared" si="7"/>
        <v>0</v>
      </c>
      <c r="M26" s="31">
        <f t="shared" si="7"/>
        <v>0</v>
      </c>
      <c r="N26" s="31">
        <f t="shared" si="7"/>
        <v>0</v>
      </c>
      <c r="O26" s="31">
        <f t="shared" si="7"/>
        <v>0</v>
      </c>
    </row>
    <row r="27" spans="2:15" s="130" customFormat="1" ht="28.5" customHeight="1">
      <c r="B27" s="221"/>
      <c r="C27" s="224"/>
      <c r="D27" s="11" t="s">
        <v>9</v>
      </c>
      <c r="E27" s="31"/>
      <c r="F27" s="31"/>
      <c r="G27" s="31"/>
      <c r="H27" s="31"/>
      <c r="I27" s="32"/>
      <c r="J27" s="33"/>
      <c r="K27" s="33"/>
      <c r="L27" s="33"/>
      <c r="M27" s="33"/>
      <c r="N27" s="33"/>
      <c r="O27" s="33"/>
    </row>
    <row r="28" spans="2:15" s="130" customFormat="1" ht="79.5" customHeight="1">
      <c r="B28" s="222"/>
      <c r="C28" s="225"/>
      <c r="D28" s="29" t="s">
        <v>102</v>
      </c>
      <c r="E28" s="31">
        <f>F28+I28+J28+K28+L28+M28+N28+O28</f>
        <v>10000</v>
      </c>
      <c r="F28" s="31">
        <f>G28+H28</f>
        <v>5000</v>
      </c>
      <c r="G28" s="31">
        <v>0</v>
      </c>
      <c r="H28" s="31">
        <v>5000</v>
      </c>
      <c r="I28" s="32">
        <v>5000</v>
      </c>
      <c r="J28" s="33">
        <v>0</v>
      </c>
      <c r="K28" s="33">
        <v>0</v>
      </c>
      <c r="L28" s="33">
        <v>0</v>
      </c>
      <c r="M28" s="33">
        <v>0</v>
      </c>
      <c r="N28" s="33">
        <v>0</v>
      </c>
      <c r="O28" s="33">
        <v>0</v>
      </c>
    </row>
    <row r="29" spans="2:15" s="130" customFormat="1" ht="29.25" customHeight="1">
      <c r="B29" s="220" t="s">
        <v>157</v>
      </c>
      <c r="C29" s="223" t="s">
        <v>158</v>
      </c>
      <c r="D29" s="11" t="s">
        <v>7</v>
      </c>
      <c r="E29" s="31">
        <f>F29+I29+J29+K29+L29+M29+N29+O29</f>
        <v>3876.7000000000003</v>
      </c>
      <c r="F29" s="31">
        <f>G29+H29</f>
        <v>2243.8</v>
      </c>
      <c r="G29" s="31">
        <f>G31</f>
        <v>0</v>
      </c>
      <c r="H29" s="31">
        <f aca="true" t="shared" si="8" ref="H29:O29">H31</f>
        <v>2243.8</v>
      </c>
      <c r="I29" s="31">
        <f t="shared" si="8"/>
        <v>1632.9</v>
      </c>
      <c r="J29" s="31">
        <f t="shared" si="8"/>
        <v>0</v>
      </c>
      <c r="K29" s="31">
        <f t="shared" si="8"/>
        <v>0</v>
      </c>
      <c r="L29" s="31">
        <f t="shared" si="8"/>
        <v>0</v>
      </c>
      <c r="M29" s="31">
        <f t="shared" si="8"/>
        <v>0</v>
      </c>
      <c r="N29" s="31">
        <f t="shared" si="8"/>
        <v>0</v>
      </c>
      <c r="O29" s="31">
        <f t="shared" si="8"/>
        <v>0</v>
      </c>
    </row>
    <row r="30" spans="2:15" s="130" customFormat="1" ht="28.5" customHeight="1">
      <c r="B30" s="221"/>
      <c r="C30" s="224"/>
      <c r="D30" s="11" t="s">
        <v>9</v>
      </c>
      <c r="E30" s="31"/>
      <c r="F30" s="31"/>
      <c r="G30" s="31"/>
      <c r="H30" s="31"/>
      <c r="I30" s="32"/>
      <c r="J30" s="33"/>
      <c r="K30" s="33"/>
      <c r="L30" s="33"/>
      <c r="M30" s="33"/>
      <c r="N30" s="33"/>
      <c r="O30" s="33"/>
    </row>
    <row r="31" spans="2:15" s="130" customFormat="1" ht="50.25" customHeight="1">
      <c r="B31" s="222"/>
      <c r="C31" s="225"/>
      <c r="D31" s="29" t="s">
        <v>102</v>
      </c>
      <c r="E31" s="31">
        <f>F31+I31+J31+K31+L31+M31+N31+O31</f>
        <v>3876.7000000000003</v>
      </c>
      <c r="F31" s="31">
        <f>G31+H31</f>
        <v>2243.8</v>
      </c>
      <c r="G31" s="31">
        <v>0</v>
      </c>
      <c r="H31" s="31">
        <v>2243.8</v>
      </c>
      <c r="I31" s="32">
        <v>1632.9</v>
      </c>
      <c r="J31" s="33">
        <v>0</v>
      </c>
      <c r="K31" s="33">
        <v>0</v>
      </c>
      <c r="L31" s="33">
        <v>0</v>
      </c>
      <c r="M31" s="33">
        <v>0</v>
      </c>
      <c r="N31" s="33">
        <v>0</v>
      </c>
      <c r="O31" s="33">
        <v>0</v>
      </c>
    </row>
    <row r="32" spans="2:15" s="130" customFormat="1" ht="27.75" customHeight="1">
      <c r="B32" s="226" t="s">
        <v>11</v>
      </c>
      <c r="C32" s="226" t="s">
        <v>55</v>
      </c>
      <c r="D32" s="11" t="s">
        <v>7</v>
      </c>
      <c r="E32" s="31">
        <f>F32+I32+J32+K32+L32+M32+N32+O32</f>
        <v>2651762</v>
      </c>
      <c r="F32" s="31">
        <f>F34</f>
        <v>321280</v>
      </c>
      <c r="G32" s="31">
        <f aca="true" t="shared" si="9" ref="G32:O32">G35+G38</f>
        <v>0</v>
      </c>
      <c r="H32" s="31">
        <f t="shared" si="9"/>
        <v>321280</v>
      </c>
      <c r="I32" s="31">
        <f t="shared" si="9"/>
        <v>332926</v>
      </c>
      <c r="J32" s="31">
        <f t="shared" si="9"/>
        <v>332926</v>
      </c>
      <c r="K32" s="31">
        <f t="shared" si="9"/>
        <v>332926</v>
      </c>
      <c r="L32" s="31">
        <f t="shared" si="9"/>
        <v>332926</v>
      </c>
      <c r="M32" s="31">
        <f t="shared" si="9"/>
        <v>332926</v>
      </c>
      <c r="N32" s="31">
        <f t="shared" si="9"/>
        <v>332926</v>
      </c>
      <c r="O32" s="31">
        <f t="shared" si="9"/>
        <v>332926</v>
      </c>
    </row>
    <row r="33" spans="2:15" s="130" customFormat="1" ht="27.75" customHeight="1">
      <c r="B33" s="228"/>
      <c r="C33" s="227"/>
      <c r="D33" s="11" t="s">
        <v>9</v>
      </c>
      <c r="E33" s="31"/>
      <c r="F33" s="31"/>
      <c r="G33" s="31"/>
      <c r="H33" s="31"/>
      <c r="I33" s="32"/>
      <c r="J33" s="33"/>
      <c r="K33" s="33"/>
      <c r="L33" s="33"/>
      <c r="M33" s="33"/>
      <c r="N33" s="33"/>
      <c r="O33" s="33"/>
    </row>
    <row r="34" spans="2:15" s="130" customFormat="1" ht="46.5" customHeight="1">
      <c r="B34" s="228"/>
      <c r="C34" s="227"/>
      <c r="D34" s="29" t="s">
        <v>102</v>
      </c>
      <c r="E34" s="31">
        <f>F34+I34+J34+K34+L34+M34+N34+O34</f>
        <v>2651762</v>
      </c>
      <c r="F34" s="31">
        <f>F37+F40</f>
        <v>321280</v>
      </c>
      <c r="G34" s="31">
        <f aca="true" t="shared" si="10" ref="G34:O34">G37+G40</f>
        <v>0</v>
      </c>
      <c r="H34" s="31">
        <f>H37+H40</f>
        <v>321280</v>
      </c>
      <c r="I34" s="31">
        <f t="shared" si="10"/>
        <v>332926</v>
      </c>
      <c r="J34" s="31">
        <f t="shared" si="10"/>
        <v>332926</v>
      </c>
      <c r="K34" s="31">
        <f t="shared" si="10"/>
        <v>332926</v>
      </c>
      <c r="L34" s="31">
        <f t="shared" si="10"/>
        <v>332926</v>
      </c>
      <c r="M34" s="31">
        <f t="shared" si="10"/>
        <v>332926</v>
      </c>
      <c r="N34" s="31">
        <f t="shared" si="10"/>
        <v>332926</v>
      </c>
      <c r="O34" s="31">
        <f t="shared" si="10"/>
        <v>332926</v>
      </c>
    </row>
    <row r="35" spans="2:15" s="152" customFormat="1" ht="25.5" customHeight="1">
      <c r="B35" s="223" t="s">
        <v>74</v>
      </c>
      <c r="C35" s="223" t="s">
        <v>56</v>
      </c>
      <c r="D35" s="153" t="s">
        <v>7</v>
      </c>
      <c r="E35" s="154">
        <f>E37</f>
        <v>1050591</v>
      </c>
      <c r="F35" s="154">
        <f>F37</f>
        <v>126955</v>
      </c>
      <c r="G35" s="154">
        <f aca="true" t="shared" si="11" ref="G35:O35">G37</f>
        <v>0</v>
      </c>
      <c r="H35" s="154">
        <f t="shared" si="11"/>
        <v>126955</v>
      </c>
      <c r="I35" s="154">
        <f t="shared" si="11"/>
        <v>131948</v>
      </c>
      <c r="J35" s="154">
        <f t="shared" si="11"/>
        <v>131948</v>
      </c>
      <c r="K35" s="154">
        <f t="shared" si="11"/>
        <v>131948</v>
      </c>
      <c r="L35" s="154">
        <f t="shared" si="11"/>
        <v>131948</v>
      </c>
      <c r="M35" s="154">
        <f t="shared" si="11"/>
        <v>131948</v>
      </c>
      <c r="N35" s="154">
        <f t="shared" si="11"/>
        <v>131948</v>
      </c>
      <c r="O35" s="154">
        <f t="shared" si="11"/>
        <v>131948</v>
      </c>
    </row>
    <row r="36" spans="2:15" s="152" customFormat="1" ht="27.75" customHeight="1">
      <c r="B36" s="230"/>
      <c r="C36" s="229"/>
      <c r="D36" s="153" t="s">
        <v>9</v>
      </c>
      <c r="E36" s="154"/>
      <c r="F36" s="154"/>
      <c r="G36" s="154"/>
      <c r="H36" s="154"/>
      <c r="I36" s="154"/>
      <c r="J36" s="155"/>
      <c r="K36" s="155"/>
      <c r="L36" s="155"/>
      <c r="M36" s="155"/>
      <c r="N36" s="155"/>
      <c r="O36" s="155"/>
    </row>
    <row r="37" spans="2:15" s="152" customFormat="1" ht="65.25" customHeight="1">
      <c r="B37" s="230"/>
      <c r="C37" s="229"/>
      <c r="D37" s="156" t="s">
        <v>102</v>
      </c>
      <c r="E37" s="154">
        <f>F37+I37+J37+K37+L37+M37+N37+O37</f>
        <v>1050591</v>
      </c>
      <c r="F37" s="154">
        <f>G37+H37</f>
        <v>126955</v>
      </c>
      <c r="G37" s="154">
        <v>0</v>
      </c>
      <c r="H37" s="154">
        <v>126955</v>
      </c>
      <c r="I37" s="154">
        <v>131948</v>
      </c>
      <c r="J37" s="154">
        <v>131948</v>
      </c>
      <c r="K37" s="154">
        <v>131948</v>
      </c>
      <c r="L37" s="154">
        <v>131948</v>
      </c>
      <c r="M37" s="154">
        <v>131948</v>
      </c>
      <c r="N37" s="154">
        <v>131948</v>
      </c>
      <c r="O37" s="154">
        <v>131948</v>
      </c>
    </row>
    <row r="38" spans="2:15" s="130" customFormat="1" ht="26.25" customHeight="1">
      <c r="B38" s="226" t="s">
        <v>116</v>
      </c>
      <c r="C38" s="226" t="s">
        <v>52</v>
      </c>
      <c r="D38" s="11" t="s">
        <v>7</v>
      </c>
      <c r="E38" s="31">
        <f>F38+I38+J38+K38+L38+M38+N38+O38</f>
        <v>1601171</v>
      </c>
      <c r="F38" s="31">
        <f>F40</f>
        <v>194325</v>
      </c>
      <c r="G38" s="31">
        <f>G40</f>
        <v>0</v>
      </c>
      <c r="H38" s="31">
        <f>H40</f>
        <v>194325</v>
      </c>
      <c r="I38" s="31">
        <f aca="true" t="shared" si="12" ref="I38:O38">I40</f>
        <v>200978</v>
      </c>
      <c r="J38" s="31">
        <f t="shared" si="12"/>
        <v>200978</v>
      </c>
      <c r="K38" s="31">
        <f t="shared" si="12"/>
        <v>200978</v>
      </c>
      <c r="L38" s="31">
        <f t="shared" si="12"/>
        <v>200978</v>
      </c>
      <c r="M38" s="31">
        <f t="shared" si="12"/>
        <v>200978</v>
      </c>
      <c r="N38" s="31">
        <f t="shared" si="12"/>
        <v>200978</v>
      </c>
      <c r="O38" s="31">
        <f t="shared" si="12"/>
        <v>200978</v>
      </c>
    </row>
    <row r="39" spans="2:15" s="130" customFormat="1" ht="33" customHeight="1">
      <c r="B39" s="228"/>
      <c r="C39" s="227"/>
      <c r="D39" s="11" t="s">
        <v>9</v>
      </c>
      <c r="E39" s="31"/>
      <c r="F39" s="31"/>
      <c r="G39" s="31"/>
      <c r="H39" s="31"/>
      <c r="I39" s="32"/>
      <c r="J39" s="33"/>
      <c r="K39" s="33"/>
      <c r="L39" s="33"/>
      <c r="M39" s="33"/>
      <c r="N39" s="33"/>
      <c r="O39" s="33"/>
    </row>
    <row r="40" spans="2:15" s="130" customFormat="1" ht="48" customHeight="1">
      <c r="B40" s="137"/>
      <c r="C40" s="57"/>
      <c r="D40" s="29" t="s">
        <v>102</v>
      </c>
      <c r="E40" s="31">
        <f>F40+I40+J40+K40+L40+M40+N40+O40</f>
        <v>1601171</v>
      </c>
      <c r="F40" s="31">
        <f>G40+H40</f>
        <v>194325</v>
      </c>
      <c r="G40" s="31">
        <v>0</v>
      </c>
      <c r="H40" s="31">
        <v>194325</v>
      </c>
      <c r="I40" s="32">
        <v>200978</v>
      </c>
      <c r="J40" s="32">
        <v>200978</v>
      </c>
      <c r="K40" s="32">
        <v>200978</v>
      </c>
      <c r="L40" s="32">
        <v>200978</v>
      </c>
      <c r="M40" s="32">
        <v>200978</v>
      </c>
      <c r="N40" s="32">
        <v>200978</v>
      </c>
      <c r="O40" s="32">
        <v>200978</v>
      </c>
    </row>
    <row r="41" ht="18.75" customHeight="1">
      <c r="J41" s="138"/>
    </row>
    <row r="42" ht="18.75" customHeight="1">
      <c r="J42" s="138"/>
    </row>
    <row r="43" ht="18.75" customHeight="1">
      <c r="J43" s="138"/>
    </row>
  </sheetData>
  <sheetProtection/>
  <mergeCells count="36">
    <mergeCell ref="F8:F9"/>
    <mergeCell ref="G8:H8"/>
    <mergeCell ref="E6:E9"/>
    <mergeCell ref="F7:H7"/>
    <mergeCell ref="O7:O9"/>
    <mergeCell ref="C11:C12"/>
    <mergeCell ref="J7:J9"/>
    <mergeCell ref="K7:K9"/>
    <mergeCell ref="B3:O3"/>
    <mergeCell ref="B17:B19"/>
    <mergeCell ref="C17:C19"/>
    <mergeCell ref="B14:B16"/>
    <mergeCell ref="C14:C16"/>
    <mergeCell ref="I7:I9"/>
    <mergeCell ref="L7:L9"/>
    <mergeCell ref="B5:B9"/>
    <mergeCell ref="C5:C9"/>
    <mergeCell ref="D5:D9"/>
    <mergeCell ref="B26:B28"/>
    <mergeCell ref="C26:C28"/>
    <mergeCell ref="E5:O5"/>
    <mergeCell ref="F6:O6"/>
    <mergeCell ref="M7:M9"/>
    <mergeCell ref="N7:N9"/>
    <mergeCell ref="B20:B22"/>
    <mergeCell ref="C20:C22"/>
    <mergeCell ref="B23:B25"/>
    <mergeCell ref="C23:C25"/>
    <mergeCell ref="B29:B31"/>
    <mergeCell ref="C29:C31"/>
    <mergeCell ref="C38:C39"/>
    <mergeCell ref="B38:B39"/>
    <mergeCell ref="C32:C34"/>
    <mergeCell ref="B32:B34"/>
    <mergeCell ref="C35:C37"/>
    <mergeCell ref="B35:B37"/>
  </mergeCells>
  <printOptions horizontalCentered="1"/>
  <pageMargins left="0.7086614173228347" right="0.3937007874015748" top="1.0236220472440944" bottom="0.3937007874015748" header="0.5905511811023623" footer="0.2755905511811024"/>
  <pageSetup firstPageNumber="23" useFirstPageNumber="1" fitToHeight="0" fitToWidth="1" horizontalDpi="600" verticalDpi="600" orientation="landscape" paperSize="9" scale="41" r:id="rId1"/>
  <headerFooter scaleWithDoc="0">
    <oddHeader>&amp;C&amp;"Times New Roman,обычный"&amp;8&amp;P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90"/>
  <sheetViews>
    <sheetView view="pageBreakPreview" zoomScale="70" zoomScaleSheetLayoutView="70" workbookViewId="0" topLeftCell="A73">
      <selection activeCell="C4" sqref="C4:C6"/>
    </sheetView>
  </sheetViews>
  <sheetFormatPr defaultColWidth="9.00390625" defaultRowHeight="12.75"/>
  <cols>
    <col min="1" max="1" width="28.375" style="35" customWidth="1"/>
    <col min="2" max="2" width="33.375" style="35" customWidth="1"/>
    <col min="3" max="3" width="39.75390625" style="35" customWidth="1"/>
    <col min="4" max="4" width="14.875" style="35" customWidth="1"/>
    <col min="5" max="12" width="12.625" style="35" customWidth="1"/>
    <col min="13" max="16384" width="9.125" style="35" customWidth="1"/>
  </cols>
  <sheetData>
    <row r="1" spans="8:12" ht="18.75">
      <c r="H1" s="36"/>
      <c r="K1" s="256" t="s">
        <v>87</v>
      </c>
      <c r="L1" s="257"/>
    </row>
    <row r="2" spans="1:12" ht="62.25" customHeight="1">
      <c r="A2" s="207" t="s">
        <v>156</v>
      </c>
      <c r="B2" s="253"/>
      <c r="C2" s="253"/>
      <c r="D2" s="253"/>
      <c r="E2" s="253"/>
      <c r="F2" s="253"/>
      <c r="G2" s="253"/>
      <c r="H2" s="253"/>
      <c r="I2" s="253"/>
      <c r="J2" s="253"/>
      <c r="K2" s="253"/>
      <c r="L2" s="253"/>
    </row>
    <row r="3" spans="1:8" ht="18" customHeight="1">
      <c r="A3" s="13"/>
      <c r="B3" s="37"/>
      <c r="C3" s="37"/>
      <c r="D3" s="143"/>
      <c r="E3" s="37"/>
      <c r="F3" s="142"/>
      <c r="G3" s="13"/>
      <c r="H3" s="13"/>
    </row>
    <row r="4" spans="1:12" s="38" customFormat="1" ht="24.75" customHeight="1">
      <c r="A4" s="260" t="s">
        <v>31</v>
      </c>
      <c r="B4" s="261" t="s">
        <v>32</v>
      </c>
      <c r="C4" s="262" t="s">
        <v>14</v>
      </c>
      <c r="D4" s="263" t="s">
        <v>64</v>
      </c>
      <c r="E4" s="264"/>
      <c r="F4" s="264"/>
      <c r="G4" s="264"/>
      <c r="H4" s="264"/>
      <c r="I4" s="264"/>
      <c r="J4" s="264"/>
      <c r="K4" s="264"/>
      <c r="L4" s="265"/>
    </row>
    <row r="5" spans="1:12" s="38" customFormat="1" ht="18.75">
      <c r="A5" s="260"/>
      <c r="B5" s="261"/>
      <c r="C5" s="262"/>
      <c r="D5" s="234" t="s">
        <v>0</v>
      </c>
      <c r="E5" s="263" t="s">
        <v>1</v>
      </c>
      <c r="F5" s="264"/>
      <c r="G5" s="264"/>
      <c r="H5" s="264"/>
      <c r="I5" s="264"/>
      <c r="J5" s="264"/>
      <c r="K5" s="264"/>
      <c r="L5" s="265"/>
    </row>
    <row r="6" spans="1:12" ht="55.5" customHeight="1">
      <c r="A6" s="260"/>
      <c r="B6" s="261"/>
      <c r="C6" s="262"/>
      <c r="D6" s="236"/>
      <c r="E6" s="39" t="s">
        <v>40</v>
      </c>
      <c r="F6" s="39" t="s">
        <v>41</v>
      </c>
      <c r="G6" s="39" t="s">
        <v>57</v>
      </c>
      <c r="H6" s="39" t="s">
        <v>58</v>
      </c>
      <c r="I6" s="39" t="s">
        <v>59</v>
      </c>
      <c r="J6" s="39" t="s">
        <v>60</v>
      </c>
      <c r="K6" s="39" t="s">
        <v>61</v>
      </c>
      <c r="L6" s="39" t="s">
        <v>62</v>
      </c>
    </row>
    <row r="7" spans="1:12" s="41" customFormat="1" ht="18.75">
      <c r="A7" s="40">
        <v>1</v>
      </c>
      <c r="B7" s="40">
        <v>2</v>
      </c>
      <c r="C7" s="40">
        <v>3</v>
      </c>
      <c r="D7" s="40">
        <v>4</v>
      </c>
      <c r="E7" s="40">
        <v>5</v>
      </c>
      <c r="F7" s="40">
        <v>6</v>
      </c>
      <c r="G7" s="40">
        <v>7</v>
      </c>
      <c r="H7" s="40">
        <v>8</v>
      </c>
      <c r="I7" s="40">
        <v>9</v>
      </c>
      <c r="J7" s="40">
        <v>10</v>
      </c>
      <c r="K7" s="40">
        <v>11</v>
      </c>
      <c r="L7" s="40">
        <v>12</v>
      </c>
    </row>
    <row r="8" spans="1:12" ht="35.25" customHeight="1">
      <c r="A8" s="42" t="s">
        <v>63</v>
      </c>
      <c r="B8" s="266" t="s">
        <v>154</v>
      </c>
      <c r="C8" s="43" t="s">
        <v>17</v>
      </c>
      <c r="D8" s="44">
        <f>E8+F8+G8+H8+I8+J8+K8+L8</f>
        <v>3535794.4</v>
      </c>
      <c r="E8" s="45">
        <f>E9+E10+E14+E15</f>
        <v>453204</v>
      </c>
      <c r="F8" s="45">
        <f aca="true" t="shared" si="0" ref="F8:L8">F9+F10+F14+F15</f>
        <v>446055.4</v>
      </c>
      <c r="G8" s="45">
        <f t="shared" si="0"/>
        <v>439422.5</v>
      </c>
      <c r="H8" s="45">
        <f t="shared" si="0"/>
        <v>439422.5</v>
      </c>
      <c r="I8" s="45">
        <f t="shared" si="0"/>
        <v>439422.5</v>
      </c>
      <c r="J8" s="45">
        <f t="shared" si="0"/>
        <v>439422.5</v>
      </c>
      <c r="K8" s="45">
        <f t="shared" si="0"/>
        <v>439422.5</v>
      </c>
      <c r="L8" s="45">
        <f t="shared" si="0"/>
        <v>439422.5</v>
      </c>
    </row>
    <row r="9" spans="1:15" ht="90.75" customHeight="1">
      <c r="A9" s="46"/>
      <c r="B9" s="267"/>
      <c r="C9" s="48" t="s">
        <v>18</v>
      </c>
      <c r="D9" s="44">
        <f>E9+F9+G9+H9+I9+J9+K9+L9</f>
        <v>0</v>
      </c>
      <c r="E9" s="44">
        <f>E18+E67</f>
        <v>0</v>
      </c>
      <c r="F9" s="44">
        <f aca="true" t="shared" si="1" ref="F9:L9">F18+F67</f>
        <v>0</v>
      </c>
      <c r="G9" s="44">
        <f t="shared" si="1"/>
        <v>0</v>
      </c>
      <c r="H9" s="44">
        <f t="shared" si="1"/>
        <v>0</v>
      </c>
      <c r="I9" s="44">
        <f t="shared" si="1"/>
        <v>0</v>
      </c>
      <c r="J9" s="44">
        <f t="shared" si="1"/>
        <v>0</v>
      </c>
      <c r="K9" s="44">
        <f t="shared" si="1"/>
        <v>0</v>
      </c>
      <c r="L9" s="44">
        <f t="shared" si="1"/>
        <v>0</v>
      </c>
      <c r="M9" s="51"/>
      <c r="N9" s="51"/>
      <c r="O9" s="51"/>
    </row>
    <row r="10" spans="1:15" ht="70.5" customHeight="1">
      <c r="A10" s="52"/>
      <c r="B10" s="47"/>
      <c r="C10" s="48" t="s">
        <v>19</v>
      </c>
      <c r="D10" s="44">
        <f>E10+F10+G10+H10+I10+J10+K10+L10</f>
        <v>3535794.4</v>
      </c>
      <c r="E10" s="50">
        <f>E12+E13</f>
        <v>453204</v>
      </c>
      <c r="F10" s="50">
        <f aca="true" t="shared" si="2" ref="F10:L10">F12+F13</f>
        <v>446055.4</v>
      </c>
      <c r="G10" s="50">
        <f t="shared" si="2"/>
        <v>439422.5</v>
      </c>
      <c r="H10" s="50">
        <f t="shared" si="2"/>
        <v>439422.5</v>
      </c>
      <c r="I10" s="50">
        <f t="shared" si="2"/>
        <v>439422.5</v>
      </c>
      <c r="J10" s="50">
        <f t="shared" si="2"/>
        <v>439422.5</v>
      </c>
      <c r="K10" s="50">
        <f t="shared" si="2"/>
        <v>439422.5</v>
      </c>
      <c r="L10" s="50">
        <f t="shared" si="2"/>
        <v>439422.5</v>
      </c>
      <c r="M10" s="51"/>
      <c r="N10" s="51"/>
      <c r="O10" s="51"/>
    </row>
    <row r="11" spans="1:15" ht="21" customHeight="1">
      <c r="A11" s="52"/>
      <c r="B11" s="47"/>
      <c r="C11" s="53" t="s">
        <v>20</v>
      </c>
      <c r="D11" s="44"/>
      <c r="E11" s="50"/>
      <c r="F11" s="50"/>
      <c r="G11" s="50"/>
      <c r="H11" s="50"/>
      <c r="I11" s="49"/>
      <c r="J11" s="49"/>
      <c r="K11" s="49"/>
      <c r="L11" s="50"/>
      <c r="M11" s="51"/>
      <c r="N11" s="51"/>
      <c r="O11" s="51"/>
    </row>
    <row r="12" spans="1:15" ht="23.25" customHeight="1">
      <c r="A12" s="52"/>
      <c r="B12" s="47"/>
      <c r="C12" s="53" t="s">
        <v>15</v>
      </c>
      <c r="D12" s="44">
        <f>E12+F12+G12+H12+I12+J12+K12+L12</f>
        <v>0</v>
      </c>
      <c r="E12" s="50">
        <f aca="true" t="shared" si="3" ref="E12:L13">E21+E70</f>
        <v>0</v>
      </c>
      <c r="F12" s="50">
        <f t="shared" si="3"/>
        <v>0</v>
      </c>
      <c r="G12" s="50">
        <f t="shared" si="3"/>
        <v>0</v>
      </c>
      <c r="H12" s="50">
        <f t="shared" si="3"/>
        <v>0</v>
      </c>
      <c r="I12" s="50">
        <f t="shared" si="3"/>
        <v>0</v>
      </c>
      <c r="J12" s="50">
        <f t="shared" si="3"/>
        <v>0</v>
      </c>
      <c r="K12" s="50">
        <f t="shared" si="3"/>
        <v>0</v>
      </c>
      <c r="L12" s="50">
        <f t="shared" si="3"/>
        <v>0</v>
      </c>
      <c r="M12" s="51"/>
      <c r="N12" s="51"/>
      <c r="O12" s="51"/>
    </row>
    <row r="13" spans="1:15" ht="20.25" customHeight="1">
      <c r="A13" s="52"/>
      <c r="B13" s="47"/>
      <c r="C13" s="53" t="s">
        <v>16</v>
      </c>
      <c r="D13" s="44">
        <f>E13+F13+G13+H13+I13+J13+K13+L13</f>
        <v>3535794.4</v>
      </c>
      <c r="E13" s="50">
        <f t="shared" si="3"/>
        <v>453204</v>
      </c>
      <c r="F13" s="50">
        <f t="shared" si="3"/>
        <v>446055.4</v>
      </c>
      <c r="G13" s="50">
        <f t="shared" si="3"/>
        <v>439422.5</v>
      </c>
      <c r="H13" s="50">
        <f t="shared" si="3"/>
        <v>439422.5</v>
      </c>
      <c r="I13" s="50">
        <f t="shared" si="3"/>
        <v>439422.5</v>
      </c>
      <c r="J13" s="50">
        <f t="shared" si="3"/>
        <v>439422.5</v>
      </c>
      <c r="K13" s="50">
        <f t="shared" si="3"/>
        <v>439422.5</v>
      </c>
      <c r="L13" s="50">
        <f t="shared" si="3"/>
        <v>439422.5</v>
      </c>
      <c r="M13" s="51"/>
      <c r="N13" s="51"/>
      <c r="O13" s="51"/>
    </row>
    <row r="14" spans="1:19" ht="23.25" customHeight="1">
      <c r="A14" s="52"/>
      <c r="B14" s="47"/>
      <c r="C14" s="48" t="s">
        <v>21</v>
      </c>
      <c r="D14" s="44">
        <f>E14+F14+G14+H14+I14+J14+K14+L14</f>
        <v>0</v>
      </c>
      <c r="E14" s="50">
        <f>E23+E72</f>
        <v>0</v>
      </c>
      <c r="F14" s="50">
        <f aca="true" t="shared" si="4" ref="F14:L14">F23+F72</f>
        <v>0</v>
      </c>
      <c r="G14" s="50">
        <f t="shared" si="4"/>
        <v>0</v>
      </c>
      <c r="H14" s="50">
        <f t="shared" si="4"/>
        <v>0</v>
      </c>
      <c r="I14" s="50">
        <f t="shared" si="4"/>
        <v>0</v>
      </c>
      <c r="J14" s="50">
        <f t="shared" si="4"/>
        <v>0</v>
      </c>
      <c r="K14" s="50">
        <f t="shared" si="4"/>
        <v>0</v>
      </c>
      <c r="L14" s="50">
        <f t="shared" si="4"/>
        <v>0</v>
      </c>
      <c r="M14" s="51"/>
      <c r="N14" s="51"/>
      <c r="O14" s="51"/>
      <c r="S14" s="54"/>
    </row>
    <row r="15" spans="1:15" ht="27" customHeight="1">
      <c r="A15" s="52"/>
      <c r="B15" s="47"/>
      <c r="C15" s="55" t="s">
        <v>22</v>
      </c>
      <c r="D15" s="44">
        <f>E15+F15+G15+H15+I15+J15+K15+L15</f>
        <v>0</v>
      </c>
      <c r="E15" s="50">
        <f>E24+E73</f>
        <v>0</v>
      </c>
      <c r="F15" s="50">
        <f aca="true" t="shared" si="5" ref="F15:L15">F24+F73</f>
        <v>0</v>
      </c>
      <c r="G15" s="50">
        <f t="shared" si="5"/>
        <v>0</v>
      </c>
      <c r="H15" s="50">
        <f t="shared" si="5"/>
        <v>0</v>
      </c>
      <c r="I15" s="50">
        <f t="shared" si="5"/>
        <v>0</v>
      </c>
      <c r="J15" s="50">
        <f t="shared" si="5"/>
        <v>0</v>
      </c>
      <c r="K15" s="50">
        <f t="shared" si="5"/>
        <v>0</v>
      </c>
      <c r="L15" s="50">
        <f t="shared" si="5"/>
        <v>0</v>
      </c>
      <c r="M15" s="51"/>
      <c r="N15" s="51"/>
      <c r="O15" s="51"/>
    </row>
    <row r="16" spans="1:15" ht="21.75" customHeight="1">
      <c r="A16" s="59" t="s">
        <v>20</v>
      </c>
      <c r="B16" s="56"/>
      <c r="C16" s="99"/>
      <c r="D16" s="139"/>
      <c r="E16" s="140"/>
      <c r="F16" s="140"/>
      <c r="G16" s="140"/>
      <c r="H16" s="140"/>
      <c r="I16" s="141"/>
      <c r="J16" s="141"/>
      <c r="K16" s="141"/>
      <c r="L16" s="141"/>
      <c r="M16" s="51"/>
      <c r="N16" s="51"/>
      <c r="O16" s="51"/>
    </row>
    <row r="17" spans="1:12" ht="33" customHeight="1">
      <c r="A17" s="100" t="s">
        <v>10</v>
      </c>
      <c r="B17" s="251" t="s">
        <v>155</v>
      </c>
      <c r="C17" s="61" t="s">
        <v>17</v>
      </c>
      <c r="D17" s="44">
        <f>E17+F17+G17+H17+I17+J17+K17+L17</f>
        <v>884032.4</v>
      </c>
      <c r="E17" s="50">
        <f>E18+E19+E23+E24</f>
        <v>131924</v>
      </c>
      <c r="F17" s="50">
        <f aca="true" t="shared" si="6" ref="F17:L17">F18+F19+F23+F24</f>
        <v>113129.4</v>
      </c>
      <c r="G17" s="50">
        <f t="shared" si="6"/>
        <v>106496.5</v>
      </c>
      <c r="H17" s="50">
        <f t="shared" si="6"/>
        <v>106496.5</v>
      </c>
      <c r="I17" s="50">
        <f t="shared" si="6"/>
        <v>106496.5</v>
      </c>
      <c r="J17" s="50">
        <f t="shared" si="6"/>
        <v>106496.5</v>
      </c>
      <c r="K17" s="50">
        <f t="shared" si="6"/>
        <v>106496.5</v>
      </c>
      <c r="L17" s="50">
        <f t="shared" si="6"/>
        <v>106496.5</v>
      </c>
    </row>
    <row r="18" spans="1:12" ht="92.25" customHeight="1">
      <c r="A18" s="66"/>
      <c r="B18" s="258"/>
      <c r="C18" s="96" t="s">
        <v>18</v>
      </c>
      <c r="D18" s="44">
        <f>E18+F18+G18+H18+I18+J18+K18+L18</f>
        <v>0</v>
      </c>
      <c r="E18" s="50">
        <f>E27+E35+E43+E51+E59</f>
        <v>0</v>
      </c>
      <c r="F18" s="50">
        <f aca="true" t="shared" si="7" ref="F18:L18">F27+F35+F43+F51+F59</f>
        <v>0</v>
      </c>
      <c r="G18" s="50">
        <f t="shared" si="7"/>
        <v>0</v>
      </c>
      <c r="H18" s="50">
        <f t="shared" si="7"/>
        <v>0</v>
      </c>
      <c r="I18" s="50">
        <f t="shared" si="7"/>
        <v>0</v>
      </c>
      <c r="J18" s="50">
        <f t="shared" si="7"/>
        <v>0</v>
      </c>
      <c r="K18" s="50">
        <f t="shared" si="7"/>
        <v>0</v>
      </c>
      <c r="L18" s="50">
        <f t="shared" si="7"/>
        <v>0</v>
      </c>
    </row>
    <row r="19" spans="1:12" ht="73.5" customHeight="1">
      <c r="A19" s="68"/>
      <c r="B19" s="259"/>
      <c r="C19" s="96" t="s">
        <v>19</v>
      </c>
      <c r="D19" s="44">
        <f>E19+F19+G19+H19+I19+J19+K19+L19</f>
        <v>884032.4</v>
      </c>
      <c r="E19" s="50">
        <f>E21+E22</f>
        <v>131924</v>
      </c>
      <c r="F19" s="50">
        <f aca="true" t="shared" si="8" ref="F19:L19">F21+F22</f>
        <v>113129.4</v>
      </c>
      <c r="G19" s="50">
        <f t="shared" si="8"/>
        <v>106496.5</v>
      </c>
      <c r="H19" s="50">
        <f t="shared" si="8"/>
        <v>106496.5</v>
      </c>
      <c r="I19" s="50">
        <f t="shared" si="8"/>
        <v>106496.5</v>
      </c>
      <c r="J19" s="50">
        <f t="shared" si="8"/>
        <v>106496.5</v>
      </c>
      <c r="K19" s="50">
        <f t="shared" si="8"/>
        <v>106496.5</v>
      </c>
      <c r="L19" s="50">
        <f t="shared" si="8"/>
        <v>106496.5</v>
      </c>
    </row>
    <row r="20" spans="1:12" ht="24.75" customHeight="1">
      <c r="A20" s="66"/>
      <c r="B20" s="57"/>
      <c r="C20" s="65" t="s">
        <v>20</v>
      </c>
      <c r="D20" s="44"/>
      <c r="E20" s="50"/>
      <c r="F20" s="50"/>
      <c r="G20" s="50"/>
      <c r="H20" s="50"/>
      <c r="I20" s="58"/>
      <c r="J20" s="58"/>
      <c r="K20" s="58"/>
      <c r="L20" s="58"/>
    </row>
    <row r="21" spans="1:12" ht="24" customHeight="1">
      <c r="A21" s="66"/>
      <c r="B21" s="57"/>
      <c r="C21" s="65" t="s">
        <v>15</v>
      </c>
      <c r="D21" s="44">
        <f>SUM(E21:L21)</f>
        <v>0</v>
      </c>
      <c r="E21" s="50">
        <f>E30+E38+E46+E54+E62</f>
        <v>0</v>
      </c>
      <c r="F21" s="50">
        <f aca="true" t="shared" si="9" ref="F21:L21">F30+F38+F46+F54+F62</f>
        <v>0</v>
      </c>
      <c r="G21" s="50">
        <f t="shared" si="9"/>
        <v>0</v>
      </c>
      <c r="H21" s="50">
        <f t="shared" si="9"/>
        <v>0</v>
      </c>
      <c r="I21" s="50">
        <f t="shared" si="9"/>
        <v>0</v>
      </c>
      <c r="J21" s="50">
        <f t="shared" si="9"/>
        <v>0</v>
      </c>
      <c r="K21" s="50">
        <f t="shared" si="9"/>
        <v>0</v>
      </c>
      <c r="L21" s="50">
        <f t="shared" si="9"/>
        <v>0</v>
      </c>
    </row>
    <row r="22" spans="1:12" ht="24.75" customHeight="1">
      <c r="A22" s="66"/>
      <c r="B22" s="57"/>
      <c r="C22" s="65" t="s">
        <v>16</v>
      </c>
      <c r="D22" s="44">
        <f>SUM(E22:L22)</f>
        <v>884032.4</v>
      </c>
      <c r="E22" s="50">
        <f>E31+E39+E47+E55+E63</f>
        <v>131924</v>
      </c>
      <c r="F22" s="50">
        <f aca="true" t="shared" si="10" ref="F22:L22">F31+F39+F47+F55+F63</f>
        <v>113129.4</v>
      </c>
      <c r="G22" s="50">
        <f t="shared" si="10"/>
        <v>106496.5</v>
      </c>
      <c r="H22" s="50">
        <f t="shared" si="10"/>
        <v>106496.5</v>
      </c>
      <c r="I22" s="50">
        <f t="shared" si="10"/>
        <v>106496.5</v>
      </c>
      <c r="J22" s="50">
        <f t="shared" si="10"/>
        <v>106496.5</v>
      </c>
      <c r="K22" s="50">
        <f t="shared" si="10"/>
        <v>106496.5</v>
      </c>
      <c r="L22" s="50">
        <f t="shared" si="10"/>
        <v>106496.5</v>
      </c>
    </row>
    <row r="23" spans="1:12" ht="27.75" customHeight="1">
      <c r="A23" s="66"/>
      <c r="B23" s="57"/>
      <c r="C23" s="62" t="s">
        <v>21</v>
      </c>
      <c r="D23" s="44">
        <f>SUM(E23:L23)</f>
        <v>0</v>
      </c>
      <c r="E23" s="50">
        <f>E32+E40+E48+E56+E64</f>
        <v>0</v>
      </c>
      <c r="F23" s="50">
        <f aca="true" t="shared" si="11" ref="F23:L23">F32+F40+F48+F56+F64</f>
        <v>0</v>
      </c>
      <c r="G23" s="50">
        <f t="shared" si="11"/>
        <v>0</v>
      </c>
      <c r="H23" s="50">
        <f t="shared" si="11"/>
        <v>0</v>
      </c>
      <c r="I23" s="50">
        <f t="shared" si="11"/>
        <v>0</v>
      </c>
      <c r="J23" s="50">
        <f t="shared" si="11"/>
        <v>0</v>
      </c>
      <c r="K23" s="50">
        <f t="shared" si="11"/>
        <v>0</v>
      </c>
      <c r="L23" s="50">
        <f t="shared" si="11"/>
        <v>0</v>
      </c>
    </row>
    <row r="24" spans="1:12" ht="24" customHeight="1">
      <c r="A24" s="66"/>
      <c r="B24" s="57"/>
      <c r="C24" s="67" t="s">
        <v>22</v>
      </c>
      <c r="D24" s="44">
        <f>SUM(E24:L24)</f>
        <v>0</v>
      </c>
      <c r="E24" s="50">
        <f>E33+E41+E49+E57+E65</f>
        <v>0</v>
      </c>
      <c r="F24" s="50">
        <f aca="true" t="shared" si="12" ref="F24:L24">F33+F41+F49+F57+F65</f>
        <v>0</v>
      </c>
      <c r="G24" s="50">
        <f t="shared" si="12"/>
        <v>0</v>
      </c>
      <c r="H24" s="50">
        <f t="shared" si="12"/>
        <v>0</v>
      </c>
      <c r="I24" s="50">
        <f t="shared" si="12"/>
        <v>0</v>
      </c>
      <c r="J24" s="50">
        <f t="shared" si="12"/>
        <v>0</v>
      </c>
      <c r="K24" s="50">
        <f t="shared" si="12"/>
        <v>0</v>
      </c>
      <c r="L24" s="50">
        <f t="shared" si="12"/>
        <v>0</v>
      </c>
    </row>
    <row r="25" spans="1:12" ht="24" customHeight="1">
      <c r="A25" s="59" t="s">
        <v>20</v>
      </c>
      <c r="B25" s="60"/>
      <c r="C25" s="55"/>
      <c r="D25" s="44"/>
      <c r="E25" s="50"/>
      <c r="F25" s="50"/>
      <c r="G25" s="50"/>
      <c r="H25" s="50"/>
      <c r="I25" s="58"/>
      <c r="J25" s="58"/>
      <c r="K25" s="58"/>
      <c r="L25" s="58"/>
    </row>
    <row r="26" spans="1:12" ht="24.75" customHeight="1">
      <c r="A26" s="252" t="s">
        <v>70</v>
      </c>
      <c r="B26" s="251" t="s">
        <v>92</v>
      </c>
      <c r="C26" s="61" t="s">
        <v>17</v>
      </c>
      <c r="D26" s="44">
        <f>E26+F26+G26+H26+I26+J26+K26+L26</f>
        <v>851315.7</v>
      </c>
      <c r="E26" s="50">
        <f aca="true" t="shared" si="13" ref="E26:L26">E27+E28+E32+E33</f>
        <v>105840.2</v>
      </c>
      <c r="F26" s="50">
        <f t="shared" si="13"/>
        <v>106496.5</v>
      </c>
      <c r="G26" s="50">
        <f t="shared" si="13"/>
        <v>106496.5</v>
      </c>
      <c r="H26" s="50">
        <f t="shared" si="13"/>
        <v>106496.5</v>
      </c>
      <c r="I26" s="50">
        <f t="shared" si="13"/>
        <v>106496.5</v>
      </c>
      <c r="J26" s="50">
        <f t="shared" si="13"/>
        <v>106496.5</v>
      </c>
      <c r="K26" s="50">
        <f t="shared" si="13"/>
        <v>106496.5</v>
      </c>
      <c r="L26" s="50">
        <f t="shared" si="13"/>
        <v>106496.5</v>
      </c>
    </row>
    <row r="27" spans="1:12" ht="91.5" customHeight="1">
      <c r="A27" s="227"/>
      <c r="B27" s="227"/>
      <c r="C27" s="62" t="s">
        <v>18</v>
      </c>
      <c r="D27" s="44">
        <f>E27+F27+G27+H27+I27+J27+K27+L27</f>
        <v>0</v>
      </c>
      <c r="E27" s="50">
        <v>0</v>
      </c>
      <c r="F27" s="50">
        <v>0</v>
      </c>
      <c r="G27" s="50">
        <v>0</v>
      </c>
      <c r="H27" s="50">
        <v>0</v>
      </c>
      <c r="I27" s="58">
        <v>0</v>
      </c>
      <c r="J27" s="58">
        <v>0</v>
      </c>
      <c r="K27" s="58">
        <v>0</v>
      </c>
      <c r="L27" s="58">
        <v>0</v>
      </c>
    </row>
    <row r="28" spans="1:12" ht="73.5" customHeight="1">
      <c r="A28" s="66"/>
      <c r="B28" s="57"/>
      <c r="C28" s="62" t="s">
        <v>19</v>
      </c>
      <c r="D28" s="44">
        <f>E28+F28+G28+H28+I28+J28+K28+L28</f>
        <v>851315.7</v>
      </c>
      <c r="E28" s="50">
        <f>E30+E31</f>
        <v>105840.2</v>
      </c>
      <c r="F28" s="50">
        <f aca="true" t="shared" si="14" ref="F28:L28">F30+F31</f>
        <v>106496.5</v>
      </c>
      <c r="G28" s="50">
        <f t="shared" si="14"/>
        <v>106496.5</v>
      </c>
      <c r="H28" s="50">
        <f t="shared" si="14"/>
        <v>106496.5</v>
      </c>
      <c r="I28" s="50">
        <f t="shared" si="14"/>
        <v>106496.5</v>
      </c>
      <c r="J28" s="50">
        <f t="shared" si="14"/>
        <v>106496.5</v>
      </c>
      <c r="K28" s="50">
        <f t="shared" si="14"/>
        <v>106496.5</v>
      </c>
      <c r="L28" s="50">
        <f t="shared" si="14"/>
        <v>106496.5</v>
      </c>
    </row>
    <row r="29" spans="1:12" ht="24" customHeight="1">
      <c r="A29" s="66"/>
      <c r="B29" s="57"/>
      <c r="C29" s="65" t="s">
        <v>20</v>
      </c>
      <c r="D29" s="44"/>
      <c r="E29" s="50"/>
      <c r="F29" s="50"/>
      <c r="G29" s="50"/>
      <c r="H29" s="50"/>
      <c r="I29" s="58"/>
      <c r="J29" s="58"/>
      <c r="K29" s="58"/>
      <c r="L29" s="58"/>
    </row>
    <row r="30" spans="1:12" ht="27.75" customHeight="1">
      <c r="A30" s="66"/>
      <c r="B30" s="57"/>
      <c r="C30" s="65" t="s">
        <v>15</v>
      </c>
      <c r="D30" s="44">
        <f aca="true" t="shared" si="15" ref="D30:D36">E30+F30+G30+H30+I30+J30+K30+L30</f>
        <v>0</v>
      </c>
      <c r="E30" s="50">
        <v>0</v>
      </c>
      <c r="F30" s="50">
        <v>0</v>
      </c>
      <c r="G30" s="50">
        <v>0</v>
      </c>
      <c r="H30" s="50">
        <v>0</v>
      </c>
      <c r="I30" s="58">
        <v>0</v>
      </c>
      <c r="J30" s="58">
        <v>0</v>
      </c>
      <c r="K30" s="58">
        <v>0</v>
      </c>
      <c r="L30" s="58">
        <v>0</v>
      </c>
    </row>
    <row r="31" spans="1:12" ht="24.75" customHeight="1">
      <c r="A31" s="66"/>
      <c r="B31" s="57"/>
      <c r="C31" s="65" t="s">
        <v>16</v>
      </c>
      <c r="D31" s="44">
        <f t="shared" si="15"/>
        <v>851315.7</v>
      </c>
      <c r="E31" s="50">
        <f>'табл 4 расходы ОБ'!H19</f>
        <v>105840.2</v>
      </c>
      <c r="F31" s="50">
        <f>'табл 4 расходы ОБ'!I19</f>
        <v>106496.5</v>
      </c>
      <c r="G31" s="50">
        <f>'табл 4 расходы ОБ'!J19</f>
        <v>106496.5</v>
      </c>
      <c r="H31" s="50">
        <f>'табл 4 расходы ОБ'!K19</f>
        <v>106496.5</v>
      </c>
      <c r="I31" s="50">
        <f>'табл 4 расходы ОБ'!L19</f>
        <v>106496.5</v>
      </c>
      <c r="J31" s="50">
        <f>'табл 4 расходы ОБ'!M19</f>
        <v>106496.5</v>
      </c>
      <c r="K31" s="50">
        <f>'табл 4 расходы ОБ'!N19</f>
        <v>106496.5</v>
      </c>
      <c r="L31" s="50">
        <f>'табл 4 расходы ОБ'!O19</f>
        <v>106496.5</v>
      </c>
    </row>
    <row r="32" spans="1:12" ht="24" customHeight="1">
      <c r="A32" s="66"/>
      <c r="B32" s="57"/>
      <c r="C32" s="62" t="s">
        <v>21</v>
      </c>
      <c r="D32" s="44">
        <f t="shared" si="15"/>
        <v>0</v>
      </c>
      <c r="E32" s="50">
        <v>0</v>
      </c>
      <c r="F32" s="50">
        <v>0</v>
      </c>
      <c r="G32" s="50">
        <v>0</v>
      </c>
      <c r="H32" s="50">
        <v>0</v>
      </c>
      <c r="I32" s="58">
        <v>0</v>
      </c>
      <c r="J32" s="58">
        <v>0</v>
      </c>
      <c r="K32" s="58">
        <v>0</v>
      </c>
      <c r="L32" s="58">
        <v>0</v>
      </c>
    </row>
    <row r="33" spans="1:12" ht="24.75" customHeight="1">
      <c r="A33" s="68"/>
      <c r="B33" s="63"/>
      <c r="C33" s="67" t="s">
        <v>22</v>
      </c>
      <c r="D33" s="44">
        <f t="shared" si="15"/>
        <v>0</v>
      </c>
      <c r="E33" s="50">
        <v>0</v>
      </c>
      <c r="F33" s="50">
        <v>0</v>
      </c>
      <c r="G33" s="50">
        <v>0</v>
      </c>
      <c r="H33" s="50">
        <v>0</v>
      </c>
      <c r="I33" s="58">
        <v>0</v>
      </c>
      <c r="J33" s="58">
        <v>0</v>
      </c>
      <c r="K33" s="58">
        <v>0</v>
      </c>
      <c r="L33" s="58">
        <v>0</v>
      </c>
    </row>
    <row r="34" spans="1:12" ht="22.5" customHeight="1">
      <c r="A34" s="252" t="s">
        <v>50</v>
      </c>
      <c r="B34" s="251" t="s">
        <v>106</v>
      </c>
      <c r="C34" s="61" t="s">
        <v>17</v>
      </c>
      <c r="D34" s="44">
        <f t="shared" si="15"/>
        <v>18840</v>
      </c>
      <c r="E34" s="50">
        <f aca="true" t="shared" si="16" ref="E34:L34">E35+E36+E40+E41</f>
        <v>18840</v>
      </c>
      <c r="F34" s="50">
        <f t="shared" si="16"/>
        <v>0</v>
      </c>
      <c r="G34" s="50">
        <f t="shared" si="16"/>
        <v>0</v>
      </c>
      <c r="H34" s="50">
        <f t="shared" si="16"/>
        <v>0</v>
      </c>
      <c r="I34" s="50">
        <f t="shared" si="16"/>
        <v>0</v>
      </c>
      <c r="J34" s="50">
        <f t="shared" si="16"/>
        <v>0</v>
      </c>
      <c r="K34" s="50">
        <f t="shared" si="16"/>
        <v>0</v>
      </c>
      <c r="L34" s="50">
        <f t="shared" si="16"/>
        <v>0</v>
      </c>
    </row>
    <row r="35" spans="1:12" ht="96" customHeight="1">
      <c r="A35" s="227"/>
      <c r="B35" s="227"/>
      <c r="C35" s="62" t="s">
        <v>18</v>
      </c>
      <c r="D35" s="44">
        <f t="shared" si="15"/>
        <v>0</v>
      </c>
      <c r="E35" s="50">
        <v>0</v>
      </c>
      <c r="F35" s="50">
        <v>0</v>
      </c>
      <c r="G35" s="50">
        <v>0</v>
      </c>
      <c r="H35" s="50">
        <v>0</v>
      </c>
      <c r="I35" s="58">
        <v>0</v>
      </c>
      <c r="J35" s="58">
        <v>0</v>
      </c>
      <c r="K35" s="58">
        <v>0</v>
      </c>
      <c r="L35" s="58">
        <v>0</v>
      </c>
    </row>
    <row r="36" spans="1:12" ht="74.25" customHeight="1">
      <c r="A36" s="66"/>
      <c r="B36" s="57"/>
      <c r="C36" s="62" t="s">
        <v>19</v>
      </c>
      <c r="D36" s="44">
        <f t="shared" si="15"/>
        <v>18840</v>
      </c>
      <c r="E36" s="50">
        <f>E38+E39</f>
        <v>18840</v>
      </c>
      <c r="F36" s="50">
        <f aca="true" t="shared" si="17" ref="F36:L36">F38+F39</f>
        <v>0</v>
      </c>
      <c r="G36" s="50">
        <f t="shared" si="17"/>
        <v>0</v>
      </c>
      <c r="H36" s="50">
        <f t="shared" si="17"/>
        <v>0</v>
      </c>
      <c r="I36" s="50">
        <f t="shared" si="17"/>
        <v>0</v>
      </c>
      <c r="J36" s="50">
        <f t="shared" si="17"/>
        <v>0</v>
      </c>
      <c r="K36" s="50">
        <f t="shared" si="17"/>
        <v>0</v>
      </c>
      <c r="L36" s="50">
        <f t="shared" si="17"/>
        <v>0</v>
      </c>
    </row>
    <row r="37" spans="1:12" ht="25.5" customHeight="1">
      <c r="A37" s="66"/>
      <c r="B37" s="57"/>
      <c r="C37" s="65" t="s">
        <v>20</v>
      </c>
      <c r="D37" s="44"/>
      <c r="E37" s="50"/>
      <c r="F37" s="50"/>
      <c r="G37" s="50"/>
      <c r="H37" s="50"/>
      <c r="I37" s="58"/>
      <c r="J37" s="58"/>
      <c r="K37" s="58"/>
      <c r="L37" s="58"/>
    </row>
    <row r="38" spans="1:12" ht="25.5" customHeight="1">
      <c r="A38" s="68"/>
      <c r="B38" s="63"/>
      <c r="C38" s="65" t="s">
        <v>15</v>
      </c>
      <c r="D38" s="44">
        <f aca="true" t="shared" si="18" ref="D38:D44">E38+F38+G38+H38+I38+J38+K38+L38</f>
        <v>0</v>
      </c>
      <c r="E38" s="50">
        <v>0</v>
      </c>
      <c r="F38" s="50">
        <v>0</v>
      </c>
      <c r="G38" s="50">
        <v>0</v>
      </c>
      <c r="H38" s="50">
        <v>0</v>
      </c>
      <c r="I38" s="50">
        <v>0</v>
      </c>
      <c r="J38" s="50">
        <v>0</v>
      </c>
      <c r="K38" s="50">
        <v>0</v>
      </c>
      <c r="L38" s="50">
        <v>0</v>
      </c>
    </row>
    <row r="39" spans="1:12" ht="25.5" customHeight="1">
      <c r="A39" s="66"/>
      <c r="B39" s="57"/>
      <c r="C39" s="65" t="s">
        <v>16</v>
      </c>
      <c r="D39" s="44">
        <f t="shared" si="18"/>
        <v>18840</v>
      </c>
      <c r="E39" s="50">
        <f>'табл 4 расходы ОБ'!H22</f>
        <v>18840</v>
      </c>
      <c r="F39" s="50">
        <f>'табл 4 расходы ОБ'!I22</f>
        <v>0</v>
      </c>
      <c r="G39" s="50">
        <f>'табл 4 расходы ОБ'!J22</f>
        <v>0</v>
      </c>
      <c r="H39" s="50">
        <f>'табл 4 расходы ОБ'!K22</f>
        <v>0</v>
      </c>
      <c r="I39" s="50">
        <f>'табл 4 расходы ОБ'!L22</f>
        <v>0</v>
      </c>
      <c r="J39" s="50">
        <f>'табл 4 расходы ОБ'!M22</f>
        <v>0</v>
      </c>
      <c r="K39" s="50">
        <f>'табл 4 расходы ОБ'!N22</f>
        <v>0</v>
      </c>
      <c r="L39" s="50">
        <f>'табл 4 расходы ОБ'!O22</f>
        <v>0</v>
      </c>
    </row>
    <row r="40" spans="1:12" ht="25.5" customHeight="1">
      <c r="A40" s="66"/>
      <c r="B40" s="57"/>
      <c r="C40" s="62" t="s">
        <v>21</v>
      </c>
      <c r="D40" s="44">
        <f t="shared" si="18"/>
        <v>0</v>
      </c>
      <c r="E40" s="50">
        <v>0</v>
      </c>
      <c r="F40" s="50">
        <v>0</v>
      </c>
      <c r="G40" s="50">
        <v>0</v>
      </c>
      <c r="H40" s="50">
        <v>0</v>
      </c>
      <c r="I40" s="50">
        <v>0</v>
      </c>
      <c r="J40" s="50">
        <v>0</v>
      </c>
      <c r="K40" s="50">
        <v>0</v>
      </c>
      <c r="L40" s="50">
        <v>0</v>
      </c>
    </row>
    <row r="41" spans="1:12" ht="25.5" customHeight="1">
      <c r="A41" s="68"/>
      <c r="B41" s="63"/>
      <c r="C41" s="67" t="s">
        <v>22</v>
      </c>
      <c r="D41" s="44">
        <f t="shared" si="18"/>
        <v>0</v>
      </c>
      <c r="E41" s="50">
        <v>0</v>
      </c>
      <c r="F41" s="50">
        <v>0</v>
      </c>
      <c r="G41" s="50">
        <v>0</v>
      </c>
      <c r="H41" s="50">
        <v>0</v>
      </c>
      <c r="I41" s="50">
        <v>0</v>
      </c>
      <c r="J41" s="50">
        <v>0</v>
      </c>
      <c r="K41" s="50">
        <v>0</v>
      </c>
      <c r="L41" s="50">
        <v>0</v>
      </c>
    </row>
    <row r="42" spans="1:12" ht="21" customHeight="1">
      <c r="A42" s="252" t="s">
        <v>99</v>
      </c>
      <c r="B42" s="251" t="s">
        <v>95</v>
      </c>
      <c r="C42" s="61" t="s">
        <v>17</v>
      </c>
      <c r="D42" s="44">
        <f t="shared" si="18"/>
        <v>0</v>
      </c>
      <c r="E42" s="50">
        <f aca="true" t="shared" si="19" ref="E42:L42">E43+E44+E48+E49</f>
        <v>0</v>
      </c>
      <c r="F42" s="50">
        <f t="shared" si="19"/>
        <v>0</v>
      </c>
      <c r="G42" s="50">
        <f t="shared" si="19"/>
        <v>0</v>
      </c>
      <c r="H42" s="50">
        <f t="shared" si="19"/>
        <v>0</v>
      </c>
      <c r="I42" s="50">
        <f t="shared" si="19"/>
        <v>0</v>
      </c>
      <c r="J42" s="50">
        <f t="shared" si="19"/>
        <v>0</v>
      </c>
      <c r="K42" s="50">
        <f t="shared" si="19"/>
        <v>0</v>
      </c>
      <c r="L42" s="50">
        <f t="shared" si="19"/>
        <v>0</v>
      </c>
    </row>
    <row r="43" spans="1:12" ht="88.5" customHeight="1">
      <c r="A43" s="227"/>
      <c r="B43" s="227"/>
      <c r="C43" s="62" t="s">
        <v>18</v>
      </c>
      <c r="D43" s="44">
        <f t="shared" si="18"/>
        <v>0</v>
      </c>
      <c r="E43" s="50">
        <v>0</v>
      </c>
      <c r="F43" s="50">
        <v>0</v>
      </c>
      <c r="G43" s="50">
        <v>0</v>
      </c>
      <c r="H43" s="50">
        <v>0</v>
      </c>
      <c r="I43" s="58">
        <v>0</v>
      </c>
      <c r="J43" s="58">
        <v>0</v>
      </c>
      <c r="K43" s="58">
        <v>0</v>
      </c>
      <c r="L43" s="58">
        <v>0</v>
      </c>
    </row>
    <row r="44" spans="1:12" ht="70.5" customHeight="1">
      <c r="A44" s="66"/>
      <c r="B44" s="57"/>
      <c r="C44" s="62" t="s">
        <v>19</v>
      </c>
      <c r="D44" s="44">
        <f t="shared" si="18"/>
        <v>0</v>
      </c>
      <c r="E44" s="50">
        <f>E46+E47</f>
        <v>0</v>
      </c>
      <c r="F44" s="50">
        <f aca="true" t="shared" si="20" ref="F44:L44">F46+F47</f>
        <v>0</v>
      </c>
      <c r="G44" s="50">
        <f t="shared" si="20"/>
        <v>0</v>
      </c>
      <c r="H44" s="50">
        <f t="shared" si="20"/>
        <v>0</v>
      </c>
      <c r="I44" s="50">
        <f t="shared" si="20"/>
        <v>0</v>
      </c>
      <c r="J44" s="50">
        <f t="shared" si="20"/>
        <v>0</v>
      </c>
      <c r="K44" s="50">
        <f t="shared" si="20"/>
        <v>0</v>
      </c>
      <c r="L44" s="50">
        <f t="shared" si="20"/>
        <v>0</v>
      </c>
    </row>
    <row r="45" spans="1:12" ht="25.5" customHeight="1">
      <c r="A45" s="66"/>
      <c r="B45" s="57"/>
      <c r="C45" s="65" t="s">
        <v>20</v>
      </c>
      <c r="D45" s="44"/>
      <c r="E45" s="50"/>
      <c r="F45" s="50"/>
      <c r="G45" s="50"/>
      <c r="H45" s="50"/>
      <c r="I45" s="58"/>
      <c r="J45" s="58"/>
      <c r="K45" s="58"/>
      <c r="L45" s="58"/>
    </row>
    <row r="46" spans="1:12" ht="25.5" customHeight="1">
      <c r="A46" s="66"/>
      <c r="B46" s="57"/>
      <c r="C46" s="65" t="s">
        <v>15</v>
      </c>
      <c r="D46" s="44">
        <f aca="true" t="shared" si="21" ref="D46:D52">E46+F46+G46+H46+I46+J46+K46+L46</f>
        <v>0</v>
      </c>
      <c r="E46" s="50">
        <v>0</v>
      </c>
      <c r="F46" s="50">
        <v>0</v>
      </c>
      <c r="G46" s="50">
        <v>0</v>
      </c>
      <c r="H46" s="50">
        <v>0</v>
      </c>
      <c r="I46" s="58">
        <v>0</v>
      </c>
      <c r="J46" s="58">
        <v>0</v>
      </c>
      <c r="K46" s="58">
        <v>0</v>
      </c>
      <c r="L46" s="58">
        <v>0</v>
      </c>
    </row>
    <row r="47" spans="1:12" ht="25.5" customHeight="1">
      <c r="A47" s="66"/>
      <c r="B47" s="57"/>
      <c r="C47" s="65" t="s">
        <v>16</v>
      </c>
      <c r="D47" s="44">
        <f t="shared" si="21"/>
        <v>0</v>
      </c>
      <c r="E47" s="50">
        <f>'табл 4 расходы ОБ'!H25</f>
        <v>0</v>
      </c>
      <c r="F47" s="50">
        <f>'табл 4 расходы ОБ'!I25</f>
        <v>0</v>
      </c>
      <c r="G47" s="50">
        <f>'табл 4 расходы ОБ'!J25</f>
        <v>0</v>
      </c>
      <c r="H47" s="50">
        <f>'табл 4 расходы ОБ'!K25</f>
        <v>0</v>
      </c>
      <c r="I47" s="50">
        <f>'табл 4 расходы ОБ'!L25</f>
        <v>0</v>
      </c>
      <c r="J47" s="50">
        <f>'табл 4 расходы ОБ'!M25</f>
        <v>0</v>
      </c>
      <c r="K47" s="50">
        <f>'табл 4 расходы ОБ'!N25</f>
        <v>0</v>
      </c>
      <c r="L47" s="50">
        <f>'табл 4 расходы ОБ'!O25</f>
        <v>0</v>
      </c>
    </row>
    <row r="48" spans="1:12" ht="25.5" customHeight="1">
      <c r="A48" s="66"/>
      <c r="B48" s="57"/>
      <c r="C48" s="62" t="s">
        <v>21</v>
      </c>
      <c r="D48" s="44">
        <f t="shared" si="21"/>
        <v>0</v>
      </c>
      <c r="E48" s="50">
        <v>0</v>
      </c>
      <c r="F48" s="50">
        <v>0</v>
      </c>
      <c r="G48" s="50">
        <v>0</v>
      </c>
      <c r="H48" s="50">
        <v>0</v>
      </c>
      <c r="I48" s="58">
        <v>0</v>
      </c>
      <c r="J48" s="58">
        <v>0</v>
      </c>
      <c r="K48" s="58">
        <v>0</v>
      </c>
      <c r="L48" s="58">
        <v>0</v>
      </c>
    </row>
    <row r="49" spans="1:12" ht="25.5" customHeight="1">
      <c r="A49" s="68"/>
      <c r="B49" s="63"/>
      <c r="C49" s="67" t="s">
        <v>22</v>
      </c>
      <c r="D49" s="44">
        <f t="shared" si="21"/>
        <v>0</v>
      </c>
      <c r="E49" s="50">
        <v>0</v>
      </c>
      <c r="F49" s="50">
        <v>0</v>
      </c>
      <c r="G49" s="50">
        <v>0</v>
      </c>
      <c r="H49" s="50">
        <v>0</v>
      </c>
      <c r="I49" s="58">
        <v>0</v>
      </c>
      <c r="J49" s="58">
        <v>0</v>
      </c>
      <c r="K49" s="58">
        <v>0</v>
      </c>
      <c r="L49" s="58">
        <v>0</v>
      </c>
    </row>
    <row r="50" spans="1:12" ht="30.75" customHeight="1">
      <c r="A50" s="254" t="s">
        <v>105</v>
      </c>
      <c r="B50" s="251" t="s">
        <v>98</v>
      </c>
      <c r="C50" s="61" t="s">
        <v>17</v>
      </c>
      <c r="D50" s="44">
        <f t="shared" si="21"/>
        <v>10000</v>
      </c>
      <c r="E50" s="50">
        <f>E51+E52+E56+E57</f>
        <v>5000</v>
      </c>
      <c r="F50" s="50">
        <f aca="true" t="shared" si="22" ref="F50:L50">F51+F52+F56+F57</f>
        <v>5000</v>
      </c>
      <c r="G50" s="50">
        <f t="shared" si="22"/>
        <v>0</v>
      </c>
      <c r="H50" s="50">
        <f t="shared" si="22"/>
        <v>0</v>
      </c>
      <c r="I50" s="50">
        <f t="shared" si="22"/>
        <v>0</v>
      </c>
      <c r="J50" s="50">
        <f t="shared" si="22"/>
        <v>0</v>
      </c>
      <c r="K50" s="50">
        <f t="shared" si="22"/>
        <v>0</v>
      </c>
      <c r="L50" s="50">
        <f t="shared" si="22"/>
        <v>0</v>
      </c>
    </row>
    <row r="51" spans="1:12" ht="90" customHeight="1">
      <c r="A51" s="255"/>
      <c r="B51" s="227"/>
      <c r="C51" s="62" t="s">
        <v>18</v>
      </c>
      <c r="D51" s="44">
        <f t="shared" si="21"/>
        <v>0</v>
      </c>
      <c r="E51" s="50">
        <v>0</v>
      </c>
      <c r="F51" s="50">
        <v>0</v>
      </c>
      <c r="G51" s="50">
        <v>0</v>
      </c>
      <c r="H51" s="50">
        <v>0</v>
      </c>
      <c r="I51" s="58">
        <v>0</v>
      </c>
      <c r="J51" s="58">
        <v>0</v>
      </c>
      <c r="K51" s="58">
        <v>0</v>
      </c>
      <c r="L51" s="58">
        <v>0</v>
      </c>
    </row>
    <row r="52" spans="1:12" ht="73.5" customHeight="1">
      <c r="A52" s="255"/>
      <c r="B52" s="227"/>
      <c r="C52" s="62" t="s">
        <v>19</v>
      </c>
      <c r="D52" s="44">
        <f t="shared" si="21"/>
        <v>10000</v>
      </c>
      <c r="E52" s="50">
        <f>E54+E55</f>
        <v>5000</v>
      </c>
      <c r="F52" s="50">
        <f aca="true" t="shared" si="23" ref="F52:L52">F54+F55</f>
        <v>5000</v>
      </c>
      <c r="G52" s="50">
        <f t="shared" si="23"/>
        <v>0</v>
      </c>
      <c r="H52" s="50">
        <f t="shared" si="23"/>
        <v>0</v>
      </c>
      <c r="I52" s="50">
        <f t="shared" si="23"/>
        <v>0</v>
      </c>
      <c r="J52" s="50">
        <f t="shared" si="23"/>
        <v>0</v>
      </c>
      <c r="K52" s="50">
        <f t="shared" si="23"/>
        <v>0</v>
      </c>
      <c r="L52" s="50">
        <f t="shared" si="23"/>
        <v>0</v>
      </c>
    </row>
    <row r="53" spans="1:12" ht="19.5" customHeight="1">
      <c r="A53" s="64"/>
      <c r="B53" s="57"/>
      <c r="C53" s="65" t="s">
        <v>20</v>
      </c>
      <c r="D53" s="44"/>
      <c r="E53" s="50"/>
      <c r="F53" s="50"/>
      <c r="G53" s="50"/>
      <c r="H53" s="50"/>
      <c r="I53" s="58"/>
      <c r="J53" s="58"/>
      <c r="K53" s="58"/>
      <c r="L53" s="58"/>
    </row>
    <row r="54" spans="1:12" ht="27" customHeight="1">
      <c r="A54" s="64"/>
      <c r="B54" s="57"/>
      <c r="C54" s="65" t="s">
        <v>15</v>
      </c>
      <c r="D54" s="44">
        <f aca="true" t="shared" si="24" ref="D54:D60">E54+F54+G54+H54+I54+J54+K54+L54</f>
        <v>0</v>
      </c>
      <c r="E54" s="50">
        <v>0</v>
      </c>
      <c r="F54" s="50">
        <v>0</v>
      </c>
      <c r="G54" s="50">
        <v>0</v>
      </c>
      <c r="H54" s="50">
        <v>0</v>
      </c>
      <c r="I54" s="58">
        <v>0</v>
      </c>
      <c r="J54" s="58">
        <v>0</v>
      </c>
      <c r="K54" s="58">
        <v>0</v>
      </c>
      <c r="L54" s="58">
        <v>0</v>
      </c>
    </row>
    <row r="55" spans="1:12" ht="26.25" customHeight="1">
      <c r="A55" s="64"/>
      <c r="B55" s="57"/>
      <c r="C55" s="65" t="s">
        <v>16</v>
      </c>
      <c r="D55" s="44">
        <f t="shared" si="24"/>
        <v>10000</v>
      </c>
      <c r="E55" s="50">
        <f>'табл 4 расходы ОБ'!H28</f>
        <v>5000</v>
      </c>
      <c r="F55" s="50">
        <f>'табл 4 расходы ОБ'!I28</f>
        <v>5000</v>
      </c>
      <c r="G55" s="50">
        <f>'табл 4 расходы ОБ'!J28</f>
        <v>0</v>
      </c>
      <c r="H55" s="50">
        <f>'табл 4 расходы ОБ'!K28</f>
        <v>0</v>
      </c>
      <c r="I55" s="50">
        <f>'табл 4 расходы ОБ'!L28</f>
        <v>0</v>
      </c>
      <c r="J55" s="50">
        <f>'табл 4 расходы ОБ'!M28</f>
        <v>0</v>
      </c>
      <c r="K55" s="50">
        <f>'табл 4 расходы ОБ'!N28</f>
        <v>0</v>
      </c>
      <c r="L55" s="50">
        <f>'табл 4 расходы ОБ'!O28</f>
        <v>0</v>
      </c>
    </row>
    <row r="56" spans="1:12" ht="26.25" customHeight="1">
      <c r="A56" s="64"/>
      <c r="B56" s="57"/>
      <c r="C56" s="62" t="s">
        <v>21</v>
      </c>
      <c r="D56" s="44">
        <f t="shared" si="24"/>
        <v>0</v>
      </c>
      <c r="E56" s="50">
        <v>0</v>
      </c>
      <c r="F56" s="50">
        <v>0</v>
      </c>
      <c r="G56" s="50">
        <v>0</v>
      </c>
      <c r="H56" s="50">
        <v>0</v>
      </c>
      <c r="I56" s="58">
        <v>0</v>
      </c>
      <c r="J56" s="58">
        <v>0</v>
      </c>
      <c r="K56" s="58">
        <v>0</v>
      </c>
      <c r="L56" s="58">
        <v>0</v>
      </c>
    </row>
    <row r="57" spans="1:12" ht="28.5" customHeight="1">
      <c r="A57" s="68"/>
      <c r="B57" s="63"/>
      <c r="C57" s="67" t="s">
        <v>22</v>
      </c>
      <c r="D57" s="44">
        <f t="shared" si="24"/>
        <v>0</v>
      </c>
      <c r="E57" s="50">
        <v>0</v>
      </c>
      <c r="F57" s="50">
        <v>0</v>
      </c>
      <c r="G57" s="50">
        <v>0</v>
      </c>
      <c r="H57" s="50">
        <v>0</v>
      </c>
      <c r="I57" s="58">
        <v>0</v>
      </c>
      <c r="J57" s="58">
        <v>0</v>
      </c>
      <c r="K57" s="58">
        <v>0</v>
      </c>
      <c r="L57" s="58">
        <v>0</v>
      </c>
    </row>
    <row r="58" spans="1:12" ht="27.75" customHeight="1">
      <c r="A58" s="254" t="s">
        <v>157</v>
      </c>
      <c r="B58" s="251" t="s">
        <v>158</v>
      </c>
      <c r="C58" s="61" t="s">
        <v>17</v>
      </c>
      <c r="D58" s="44">
        <f t="shared" si="24"/>
        <v>3876.7000000000003</v>
      </c>
      <c r="E58" s="50">
        <f aca="true" t="shared" si="25" ref="E58:L58">E59+E60+E64+E65</f>
        <v>2243.8</v>
      </c>
      <c r="F58" s="50">
        <f t="shared" si="25"/>
        <v>1632.9</v>
      </c>
      <c r="G58" s="50">
        <f t="shared" si="25"/>
        <v>0</v>
      </c>
      <c r="H58" s="50">
        <f t="shared" si="25"/>
        <v>0</v>
      </c>
      <c r="I58" s="50">
        <f t="shared" si="25"/>
        <v>0</v>
      </c>
      <c r="J58" s="50">
        <f t="shared" si="25"/>
        <v>0</v>
      </c>
      <c r="K58" s="50">
        <f t="shared" si="25"/>
        <v>0</v>
      </c>
      <c r="L58" s="50">
        <f t="shared" si="25"/>
        <v>0</v>
      </c>
    </row>
    <row r="59" spans="1:12" ht="96" customHeight="1">
      <c r="A59" s="255"/>
      <c r="B59" s="227"/>
      <c r="C59" s="62" t="s">
        <v>18</v>
      </c>
      <c r="D59" s="44">
        <f t="shared" si="24"/>
        <v>0</v>
      </c>
      <c r="E59" s="50">
        <v>0</v>
      </c>
      <c r="F59" s="50">
        <v>0</v>
      </c>
      <c r="G59" s="50">
        <v>0</v>
      </c>
      <c r="H59" s="50">
        <v>0</v>
      </c>
      <c r="I59" s="58">
        <v>0</v>
      </c>
      <c r="J59" s="58">
        <v>0</v>
      </c>
      <c r="K59" s="58">
        <v>0</v>
      </c>
      <c r="L59" s="58">
        <v>0</v>
      </c>
    </row>
    <row r="60" spans="1:12" ht="71.25" customHeight="1">
      <c r="A60" s="255"/>
      <c r="B60" s="227"/>
      <c r="C60" s="62" t="s">
        <v>19</v>
      </c>
      <c r="D60" s="44">
        <f t="shared" si="24"/>
        <v>3876.7000000000003</v>
      </c>
      <c r="E60" s="50">
        <f>E62+E63</f>
        <v>2243.8</v>
      </c>
      <c r="F60" s="50">
        <f aca="true" t="shared" si="26" ref="F60:L60">F62+F63</f>
        <v>1632.9</v>
      </c>
      <c r="G60" s="50">
        <f t="shared" si="26"/>
        <v>0</v>
      </c>
      <c r="H60" s="50">
        <f t="shared" si="26"/>
        <v>0</v>
      </c>
      <c r="I60" s="50">
        <f t="shared" si="26"/>
        <v>0</v>
      </c>
      <c r="J60" s="50">
        <f t="shared" si="26"/>
        <v>0</v>
      </c>
      <c r="K60" s="50">
        <f t="shared" si="26"/>
        <v>0</v>
      </c>
      <c r="L60" s="50">
        <f t="shared" si="26"/>
        <v>0</v>
      </c>
    </row>
    <row r="61" spans="1:12" ht="20.25" customHeight="1">
      <c r="A61" s="64"/>
      <c r="B61" s="57"/>
      <c r="C61" s="65" t="s">
        <v>20</v>
      </c>
      <c r="D61" s="44"/>
      <c r="E61" s="50"/>
      <c r="F61" s="50"/>
      <c r="G61" s="50"/>
      <c r="H61" s="50"/>
      <c r="I61" s="58"/>
      <c r="J61" s="58"/>
      <c r="K61" s="58"/>
      <c r="L61" s="58"/>
    </row>
    <row r="62" spans="1:12" ht="27.75" customHeight="1">
      <c r="A62" s="64"/>
      <c r="B62" s="57"/>
      <c r="C62" s="65" t="s">
        <v>15</v>
      </c>
      <c r="D62" s="44">
        <f>E62+F62+G62+H62+I62+J62+K62+L62</f>
        <v>0</v>
      </c>
      <c r="E62" s="50">
        <v>0</v>
      </c>
      <c r="F62" s="50">
        <v>0</v>
      </c>
      <c r="G62" s="50">
        <v>0</v>
      </c>
      <c r="H62" s="50">
        <v>0</v>
      </c>
      <c r="I62" s="58">
        <v>0</v>
      </c>
      <c r="J62" s="58">
        <v>0</v>
      </c>
      <c r="K62" s="58">
        <v>0</v>
      </c>
      <c r="L62" s="58">
        <v>0</v>
      </c>
    </row>
    <row r="63" spans="1:12" ht="27" customHeight="1">
      <c r="A63" s="64"/>
      <c r="B63" s="57"/>
      <c r="C63" s="65" t="s">
        <v>16</v>
      </c>
      <c r="D63" s="44">
        <f>E63+F63+G63+H63+I63+J63+K63+L63</f>
        <v>3876.7000000000003</v>
      </c>
      <c r="E63" s="50">
        <f>'табл 4 расходы ОБ'!H31</f>
        <v>2243.8</v>
      </c>
      <c r="F63" s="50">
        <f>'табл 4 расходы ОБ'!I31</f>
        <v>1632.9</v>
      </c>
      <c r="G63" s="50">
        <v>0</v>
      </c>
      <c r="H63" s="50">
        <v>0</v>
      </c>
      <c r="I63" s="58">
        <v>0</v>
      </c>
      <c r="J63" s="58">
        <v>0</v>
      </c>
      <c r="K63" s="58">
        <v>0</v>
      </c>
      <c r="L63" s="58">
        <v>0</v>
      </c>
    </row>
    <row r="64" spans="1:12" ht="30.75" customHeight="1">
      <c r="A64" s="64"/>
      <c r="B64" s="57"/>
      <c r="C64" s="62" t="s">
        <v>21</v>
      </c>
      <c r="D64" s="44">
        <f>E64+F64+G64+H64+I64+J64+K64+L64</f>
        <v>0</v>
      </c>
      <c r="E64" s="50">
        <v>0</v>
      </c>
      <c r="F64" s="50">
        <v>0</v>
      </c>
      <c r="G64" s="50">
        <v>0</v>
      </c>
      <c r="H64" s="50">
        <v>0</v>
      </c>
      <c r="I64" s="58">
        <v>0</v>
      </c>
      <c r="J64" s="58">
        <v>0</v>
      </c>
      <c r="K64" s="58">
        <v>0</v>
      </c>
      <c r="L64" s="58">
        <v>0</v>
      </c>
    </row>
    <row r="65" spans="1:12" ht="33" customHeight="1">
      <c r="A65" s="68"/>
      <c r="B65" s="63"/>
      <c r="C65" s="67" t="s">
        <v>22</v>
      </c>
      <c r="D65" s="44">
        <f>E65+F65+G65+H65+I65+J65+K65+L65</f>
        <v>0</v>
      </c>
      <c r="E65" s="50">
        <v>0</v>
      </c>
      <c r="F65" s="50">
        <v>0</v>
      </c>
      <c r="G65" s="50">
        <v>0</v>
      </c>
      <c r="H65" s="50">
        <v>0</v>
      </c>
      <c r="I65" s="58">
        <v>0</v>
      </c>
      <c r="J65" s="58">
        <v>0</v>
      </c>
      <c r="K65" s="58">
        <v>0</v>
      </c>
      <c r="L65" s="58">
        <v>0</v>
      </c>
    </row>
    <row r="66" spans="1:12" ht="23.25" customHeight="1">
      <c r="A66" s="66" t="s">
        <v>11</v>
      </c>
      <c r="B66" s="251" t="s">
        <v>55</v>
      </c>
      <c r="C66" s="61" t="s">
        <v>17</v>
      </c>
      <c r="D66" s="44">
        <f aca="true" t="shared" si="27" ref="D66:D90">E66+F66+G66+H66+I66+J66+K66+L66</f>
        <v>2651762</v>
      </c>
      <c r="E66" s="50">
        <f>E67+E68+E72+E73</f>
        <v>321280</v>
      </c>
      <c r="F66" s="50">
        <f aca="true" t="shared" si="28" ref="F66:L66">F67+F68+F72+F73</f>
        <v>332926</v>
      </c>
      <c r="G66" s="50">
        <f t="shared" si="28"/>
        <v>332926</v>
      </c>
      <c r="H66" s="50">
        <f t="shared" si="28"/>
        <v>332926</v>
      </c>
      <c r="I66" s="50">
        <f t="shared" si="28"/>
        <v>332926</v>
      </c>
      <c r="J66" s="50">
        <f t="shared" si="28"/>
        <v>332926</v>
      </c>
      <c r="K66" s="50">
        <f t="shared" si="28"/>
        <v>332926</v>
      </c>
      <c r="L66" s="50">
        <f t="shared" si="28"/>
        <v>332926</v>
      </c>
    </row>
    <row r="67" spans="1:12" ht="94.5" customHeight="1">
      <c r="A67" s="66"/>
      <c r="B67" s="227"/>
      <c r="C67" s="62" t="s">
        <v>18</v>
      </c>
      <c r="D67" s="44">
        <f t="shared" si="27"/>
        <v>0</v>
      </c>
      <c r="E67" s="50">
        <f>E76+E84</f>
        <v>0</v>
      </c>
      <c r="F67" s="50">
        <f aca="true" t="shared" si="29" ref="F67:L67">F76+F84</f>
        <v>0</v>
      </c>
      <c r="G67" s="50">
        <f t="shared" si="29"/>
        <v>0</v>
      </c>
      <c r="H67" s="50">
        <f t="shared" si="29"/>
        <v>0</v>
      </c>
      <c r="I67" s="50">
        <f t="shared" si="29"/>
        <v>0</v>
      </c>
      <c r="J67" s="50">
        <f t="shared" si="29"/>
        <v>0</v>
      </c>
      <c r="K67" s="50">
        <f t="shared" si="29"/>
        <v>0</v>
      </c>
      <c r="L67" s="50">
        <f t="shared" si="29"/>
        <v>0</v>
      </c>
    </row>
    <row r="68" spans="1:12" ht="73.5" customHeight="1">
      <c r="A68" s="66"/>
      <c r="B68" s="57"/>
      <c r="C68" s="62" t="s">
        <v>19</v>
      </c>
      <c r="D68" s="44">
        <f t="shared" si="27"/>
        <v>2651762</v>
      </c>
      <c r="E68" s="50">
        <f>E70+E71</f>
        <v>321280</v>
      </c>
      <c r="F68" s="50">
        <f aca="true" t="shared" si="30" ref="F68:L68">F70+F71</f>
        <v>332926</v>
      </c>
      <c r="G68" s="50">
        <f t="shared" si="30"/>
        <v>332926</v>
      </c>
      <c r="H68" s="50">
        <f t="shared" si="30"/>
        <v>332926</v>
      </c>
      <c r="I68" s="50">
        <f t="shared" si="30"/>
        <v>332926</v>
      </c>
      <c r="J68" s="50">
        <f t="shared" si="30"/>
        <v>332926</v>
      </c>
      <c r="K68" s="50">
        <f t="shared" si="30"/>
        <v>332926</v>
      </c>
      <c r="L68" s="50">
        <f t="shared" si="30"/>
        <v>332926</v>
      </c>
    </row>
    <row r="69" spans="1:12" ht="21" customHeight="1">
      <c r="A69" s="66"/>
      <c r="B69" s="57"/>
      <c r="C69" s="65" t="s">
        <v>20</v>
      </c>
      <c r="D69" s="44"/>
      <c r="E69" s="50"/>
      <c r="F69" s="50"/>
      <c r="G69" s="50"/>
      <c r="H69" s="50"/>
      <c r="I69" s="58"/>
      <c r="J69" s="58"/>
      <c r="K69" s="58"/>
      <c r="L69" s="58"/>
    </row>
    <row r="70" spans="1:12" ht="25.5" customHeight="1">
      <c r="A70" s="66"/>
      <c r="B70" s="57"/>
      <c r="C70" s="65" t="s">
        <v>15</v>
      </c>
      <c r="D70" s="44">
        <f t="shared" si="27"/>
        <v>0</v>
      </c>
      <c r="E70" s="50">
        <f>E79+E87</f>
        <v>0</v>
      </c>
      <c r="F70" s="50">
        <f aca="true" t="shared" si="31" ref="F70:L70">F79+F87</f>
        <v>0</v>
      </c>
      <c r="G70" s="50">
        <f t="shared" si="31"/>
        <v>0</v>
      </c>
      <c r="H70" s="50">
        <f t="shared" si="31"/>
        <v>0</v>
      </c>
      <c r="I70" s="50">
        <f t="shared" si="31"/>
        <v>0</v>
      </c>
      <c r="J70" s="50">
        <f t="shared" si="31"/>
        <v>0</v>
      </c>
      <c r="K70" s="50">
        <f t="shared" si="31"/>
        <v>0</v>
      </c>
      <c r="L70" s="50">
        <f t="shared" si="31"/>
        <v>0</v>
      </c>
    </row>
    <row r="71" spans="1:12" ht="25.5" customHeight="1">
      <c r="A71" s="66"/>
      <c r="B71" s="57"/>
      <c r="C71" s="65" t="s">
        <v>16</v>
      </c>
      <c r="D71" s="44">
        <f t="shared" si="27"/>
        <v>2651762</v>
      </c>
      <c r="E71" s="50">
        <f>E80+E88</f>
        <v>321280</v>
      </c>
      <c r="F71" s="50">
        <f aca="true" t="shared" si="32" ref="F71:L71">F80+F88</f>
        <v>332926</v>
      </c>
      <c r="G71" s="50">
        <f t="shared" si="32"/>
        <v>332926</v>
      </c>
      <c r="H71" s="50">
        <f t="shared" si="32"/>
        <v>332926</v>
      </c>
      <c r="I71" s="50">
        <f t="shared" si="32"/>
        <v>332926</v>
      </c>
      <c r="J71" s="50">
        <f t="shared" si="32"/>
        <v>332926</v>
      </c>
      <c r="K71" s="50">
        <f t="shared" si="32"/>
        <v>332926</v>
      </c>
      <c r="L71" s="50">
        <f t="shared" si="32"/>
        <v>332926</v>
      </c>
    </row>
    <row r="72" spans="1:12" ht="25.5" customHeight="1">
      <c r="A72" s="66"/>
      <c r="B72" s="57"/>
      <c r="C72" s="62" t="s">
        <v>21</v>
      </c>
      <c r="D72" s="44">
        <f t="shared" si="27"/>
        <v>0</v>
      </c>
      <c r="E72" s="50">
        <f>E81+E89</f>
        <v>0</v>
      </c>
      <c r="F72" s="50">
        <f aca="true" t="shared" si="33" ref="F72:L72">F81+F89</f>
        <v>0</v>
      </c>
      <c r="G72" s="50">
        <f t="shared" si="33"/>
        <v>0</v>
      </c>
      <c r="H72" s="50">
        <f t="shared" si="33"/>
        <v>0</v>
      </c>
      <c r="I72" s="50">
        <f t="shared" si="33"/>
        <v>0</v>
      </c>
      <c r="J72" s="50">
        <f t="shared" si="33"/>
        <v>0</v>
      </c>
      <c r="K72" s="50">
        <f t="shared" si="33"/>
        <v>0</v>
      </c>
      <c r="L72" s="50">
        <f t="shared" si="33"/>
        <v>0</v>
      </c>
    </row>
    <row r="73" spans="1:12" ht="29.25" customHeight="1">
      <c r="A73" s="66"/>
      <c r="B73" s="57"/>
      <c r="C73" s="67" t="s">
        <v>22</v>
      </c>
      <c r="D73" s="44">
        <f t="shared" si="27"/>
        <v>0</v>
      </c>
      <c r="E73" s="50">
        <f>E82+E90</f>
        <v>0</v>
      </c>
      <c r="F73" s="50">
        <f aca="true" t="shared" si="34" ref="F73:L73">F82+F90</f>
        <v>0</v>
      </c>
      <c r="G73" s="50">
        <f t="shared" si="34"/>
        <v>0</v>
      </c>
      <c r="H73" s="50">
        <f t="shared" si="34"/>
        <v>0</v>
      </c>
      <c r="I73" s="50">
        <f t="shared" si="34"/>
        <v>0</v>
      </c>
      <c r="J73" s="50">
        <f t="shared" si="34"/>
        <v>0</v>
      </c>
      <c r="K73" s="50">
        <f t="shared" si="34"/>
        <v>0</v>
      </c>
      <c r="L73" s="50">
        <f t="shared" si="34"/>
        <v>0</v>
      </c>
    </row>
    <row r="74" spans="1:12" ht="21.75" customHeight="1">
      <c r="A74" s="59" t="s">
        <v>20</v>
      </c>
      <c r="B74" s="60"/>
      <c r="C74" s="55"/>
      <c r="D74" s="44"/>
      <c r="E74" s="50"/>
      <c r="F74" s="50"/>
      <c r="G74" s="50"/>
      <c r="H74" s="50"/>
      <c r="I74" s="58"/>
      <c r="J74" s="58"/>
      <c r="K74" s="58"/>
      <c r="L74" s="58"/>
    </row>
    <row r="75" spans="1:12" ht="24.75" customHeight="1">
      <c r="A75" s="252" t="s">
        <v>74</v>
      </c>
      <c r="B75" s="251" t="s">
        <v>56</v>
      </c>
      <c r="C75" s="61" t="s">
        <v>17</v>
      </c>
      <c r="D75" s="44">
        <f t="shared" si="27"/>
        <v>1050591</v>
      </c>
      <c r="E75" s="50">
        <f aca="true" t="shared" si="35" ref="E75:L75">E76+E77+E81+E82</f>
        <v>126955</v>
      </c>
      <c r="F75" s="50">
        <f t="shared" si="35"/>
        <v>131948</v>
      </c>
      <c r="G75" s="50">
        <f t="shared" si="35"/>
        <v>131948</v>
      </c>
      <c r="H75" s="50">
        <f t="shared" si="35"/>
        <v>131948</v>
      </c>
      <c r="I75" s="50">
        <f t="shared" si="35"/>
        <v>131948</v>
      </c>
      <c r="J75" s="50">
        <f t="shared" si="35"/>
        <v>131948</v>
      </c>
      <c r="K75" s="50">
        <f t="shared" si="35"/>
        <v>131948</v>
      </c>
      <c r="L75" s="50">
        <f t="shared" si="35"/>
        <v>131948</v>
      </c>
    </row>
    <row r="76" spans="1:12" ht="93" customHeight="1">
      <c r="A76" s="227"/>
      <c r="B76" s="227"/>
      <c r="C76" s="62" t="s">
        <v>18</v>
      </c>
      <c r="D76" s="44">
        <f t="shared" si="27"/>
        <v>0</v>
      </c>
      <c r="E76" s="50">
        <v>0</v>
      </c>
      <c r="F76" s="50">
        <v>0</v>
      </c>
      <c r="G76" s="50">
        <v>0</v>
      </c>
      <c r="H76" s="50">
        <v>0</v>
      </c>
      <c r="I76" s="58">
        <v>0</v>
      </c>
      <c r="J76" s="58">
        <v>0</v>
      </c>
      <c r="K76" s="58">
        <v>0</v>
      </c>
      <c r="L76" s="58">
        <v>0</v>
      </c>
    </row>
    <row r="77" spans="1:12" ht="82.5" customHeight="1">
      <c r="A77" s="227"/>
      <c r="B77" s="227"/>
      <c r="C77" s="62" t="s">
        <v>19</v>
      </c>
      <c r="D77" s="44">
        <f t="shared" si="27"/>
        <v>1050591</v>
      </c>
      <c r="E77" s="50">
        <f>E79+E80</f>
        <v>126955</v>
      </c>
      <c r="F77" s="50">
        <f aca="true" t="shared" si="36" ref="F77:L77">F79+F80</f>
        <v>131948</v>
      </c>
      <c r="G77" s="50">
        <f t="shared" si="36"/>
        <v>131948</v>
      </c>
      <c r="H77" s="50">
        <f t="shared" si="36"/>
        <v>131948</v>
      </c>
      <c r="I77" s="50">
        <f t="shared" si="36"/>
        <v>131948</v>
      </c>
      <c r="J77" s="50">
        <f t="shared" si="36"/>
        <v>131948</v>
      </c>
      <c r="K77" s="50">
        <f t="shared" si="36"/>
        <v>131948</v>
      </c>
      <c r="L77" s="50">
        <f t="shared" si="36"/>
        <v>131948</v>
      </c>
    </row>
    <row r="78" spans="1:12" ht="28.5" customHeight="1">
      <c r="A78" s="66"/>
      <c r="B78" s="57"/>
      <c r="C78" s="65" t="s">
        <v>20</v>
      </c>
      <c r="D78" s="44"/>
      <c r="E78" s="50"/>
      <c r="F78" s="50"/>
      <c r="G78" s="50"/>
      <c r="H78" s="50"/>
      <c r="I78" s="58"/>
      <c r="J78" s="58"/>
      <c r="K78" s="58"/>
      <c r="L78" s="58"/>
    </row>
    <row r="79" spans="1:12" ht="28.5" customHeight="1">
      <c r="A79" s="66"/>
      <c r="B79" s="57"/>
      <c r="C79" s="65" t="s">
        <v>15</v>
      </c>
      <c r="D79" s="44">
        <f t="shared" si="27"/>
        <v>0</v>
      </c>
      <c r="E79" s="50">
        <v>0</v>
      </c>
      <c r="F79" s="50">
        <v>0</v>
      </c>
      <c r="G79" s="50">
        <v>0</v>
      </c>
      <c r="H79" s="50">
        <v>0</v>
      </c>
      <c r="I79" s="58">
        <v>0</v>
      </c>
      <c r="J79" s="58">
        <v>0</v>
      </c>
      <c r="K79" s="58">
        <v>0</v>
      </c>
      <c r="L79" s="58">
        <v>0</v>
      </c>
    </row>
    <row r="80" spans="1:12" ht="27" customHeight="1">
      <c r="A80" s="66"/>
      <c r="B80" s="57"/>
      <c r="C80" s="65" t="s">
        <v>16</v>
      </c>
      <c r="D80" s="44">
        <f t="shared" si="27"/>
        <v>1050591</v>
      </c>
      <c r="E80" s="50">
        <f>'табл 4 расходы ОБ'!H35</f>
        <v>126955</v>
      </c>
      <c r="F80" s="50">
        <f>'табл 4 расходы ОБ'!I35</f>
        <v>131948</v>
      </c>
      <c r="G80" s="50">
        <f>'табл 4 расходы ОБ'!J35</f>
        <v>131948</v>
      </c>
      <c r="H80" s="50">
        <f>'табл 4 расходы ОБ'!K35</f>
        <v>131948</v>
      </c>
      <c r="I80" s="58">
        <f>'табл 4 расходы ОБ'!L35</f>
        <v>131948</v>
      </c>
      <c r="J80" s="58">
        <f>'табл 4 расходы ОБ'!M35</f>
        <v>131948</v>
      </c>
      <c r="K80" s="58">
        <f>'табл 4 расходы ОБ'!N35</f>
        <v>131948</v>
      </c>
      <c r="L80" s="58">
        <f>'табл 4 расходы ОБ'!O35</f>
        <v>131948</v>
      </c>
    </row>
    <row r="81" spans="1:12" ht="29.25" customHeight="1">
      <c r="A81" s="66"/>
      <c r="B81" s="57"/>
      <c r="C81" s="62" t="s">
        <v>21</v>
      </c>
      <c r="D81" s="44">
        <f t="shared" si="27"/>
        <v>0</v>
      </c>
      <c r="E81" s="50">
        <v>0</v>
      </c>
      <c r="F81" s="50">
        <v>0</v>
      </c>
      <c r="G81" s="50">
        <v>0</v>
      </c>
      <c r="H81" s="50">
        <v>0</v>
      </c>
      <c r="I81" s="58">
        <v>0</v>
      </c>
      <c r="J81" s="58">
        <v>0</v>
      </c>
      <c r="K81" s="58">
        <v>0</v>
      </c>
      <c r="L81" s="58">
        <v>0</v>
      </c>
    </row>
    <row r="82" spans="1:12" ht="32.25" customHeight="1">
      <c r="A82" s="68"/>
      <c r="B82" s="63"/>
      <c r="C82" s="67" t="s">
        <v>22</v>
      </c>
      <c r="D82" s="44">
        <f t="shared" si="27"/>
        <v>0</v>
      </c>
      <c r="E82" s="50">
        <v>0</v>
      </c>
      <c r="F82" s="50">
        <v>0</v>
      </c>
      <c r="G82" s="50">
        <v>0</v>
      </c>
      <c r="H82" s="50">
        <v>0</v>
      </c>
      <c r="I82" s="58">
        <v>0</v>
      </c>
      <c r="J82" s="58">
        <v>0</v>
      </c>
      <c r="K82" s="58">
        <v>0</v>
      </c>
      <c r="L82" s="58">
        <v>0</v>
      </c>
    </row>
    <row r="83" spans="1:12" ht="25.5" customHeight="1">
      <c r="A83" s="252" t="s">
        <v>116</v>
      </c>
      <c r="B83" s="251" t="s">
        <v>52</v>
      </c>
      <c r="C83" s="61" t="s">
        <v>17</v>
      </c>
      <c r="D83" s="44">
        <f t="shared" si="27"/>
        <v>1601171</v>
      </c>
      <c r="E83" s="50">
        <f aca="true" t="shared" si="37" ref="E83:L83">E84+E85+E89+E90</f>
        <v>194325</v>
      </c>
      <c r="F83" s="50">
        <f t="shared" si="37"/>
        <v>200978</v>
      </c>
      <c r="G83" s="50">
        <f t="shared" si="37"/>
        <v>200978</v>
      </c>
      <c r="H83" s="50">
        <f t="shared" si="37"/>
        <v>200978</v>
      </c>
      <c r="I83" s="50">
        <f t="shared" si="37"/>
        <v>200978</v>
      </c>
      <c r="J83" s="50">
        <f t="shared" si="37"/>
        <v>200978</v>
      </c>
      <c r="K83" s="50">
        <f t="shared" si="37"/>
        <v>200978</v>
      </c>
      <c r="L83" s="50">
        <f t="shared" si="37"/>
        <v>200978</v>
      </c>
    </row>
    <row r="84" spans="1:12" ht="97.5" customHeight="1">
      <c r="A84" s="227"/>
      <c r="B84" s="227"/>
      <c r="C84" s="62" t="s">
        <v>18</v>
      </c>
      <c r="D84" s="44">
        <f t="shared" si="27"/>
        <v>0</v>
      </c>
      <c r="E84" s="50">
        <v>0</v>
      </c>
      <c r="F84" s="50">
        <v>0</v>
      </c>
      <c r="G84" s="50">
        <v>0</v>
      </c>
      <c r="H84" s="50">
        <v>0</v>
      </c>
      <c r="I84" s="58">
        <v>0</v>
      </c>
      <c r="J84" s="58">
        <v>0</v>
      </c>
      <c r="K84" s="58">
        <v>0</v>
      </c>
      <c r="L84" s="58">
        <v>0</v>
      </c>
    </row>
    <row r="85" spans="1:12" ht="78" customHeight="1">
      <c r="A85" s="66"/>
      <c r="B85" s="57"/>
      <c r="C85" s="62" t="s">
        <v>19</v>
      </c>
      <c r="D85" s="44">
        <f t="shared" si="27"/>
        <v>1601171</v>
      </c>
      <c r="E85" s="50">
        <f>E87+E88</f>
        <v>194325</v>
      </c>
      <c r="F85" s="50">
        <f aca="true" t="shared" si="38" ref="F85:L85">F87+F88</f>
        <v>200978</v>
      </c>
      <c r="G85" s="50">
        <f t="shared" si="38"/>
        <v>200978</v>
      </c>
      <c r="H85" s="50">
        <f t="shared" si="38"/>
        <v>200978</v>
      </c>
      <c r="I85" s="50">
        <f t="shared" si="38"/>
        <v>200978</v>
      </c>
      <c r="J85" s="50">
        <f t="shared" si="38"/>
        <v>200978</v>
      </c>
      <c r="K85" s="50">
        <f t="shared" si="38"/>
        <v>200978</v>
      </c>
      <c r="L85" s="50">
        <f t="shared" si="38"/>
        <v>200978</v>
      </c>
    </row>
    <row r="86" spans="1:12" ht="25.5" customHeight="1">
      <c r="A86" s="66"/>
      <c r="B86" s="57"/>
      <c r="C86" s="65" t="s">
        <v>20</v>
      </c>
      <c r="D86" s="44"/>
      <c r="E86" s="50"/>
      <c r="F86" s="50"/>
      <c r="G86" s="50"/>
      <c r="H86" s="50"/>
      <c r="I86" s="58"/>
      <c r="J86" s="58"/>
      <c r="K86" s="58"/>
      <c r="L86" s="58"/>
    </row>
    <row r="87" spans="1:12" ht="29.25" customHeight="1">
      <c r="A87" s="66"/>
      <c r="B87" s="57"/>
      <c r="C87" s="65" t="s">
        <v>15</v>
      </c>
      <c r="D87" s="44">
        <f t="shared" si="27"/>
        <v>0</v>
      </c>
      <c r="E87" s="50">
        <v>0</v>
      </c>
      <c r="F87" s="50">
        <v>0</v>
      </c>
      <c r="G87" s="50">
        <v>0</v>
      </c>
      <c r="H87" s="50">
        <v>0</v>
      </c>
      <c r="I87" s="58">
        <v>0</v>
      </c>
      <c r="J87" s="58">
        <v>0</v>
      </c>
      <c r="K87" s="58">
        <v>0</v>
      </c>
      <c r="L87" s="58">
        <v>0</v>
      </c>
    </row>
    <row r="88" spans="1:12" ht="29.25" customHeight="1">
      <c r="A88" s="66"/>
      <c r="B88" s="57"/>
      <c r="C88" s="65" t="s">
        <v>16</v>
      </c>
      <c r="D88" s="44">
        <f t="shared" si="27"/>
        <v>1601171</v>
      </c>
      <c r="E88" s="50">
        <f>'табл 4 расходы ОБ'!H38</f>
        <v>194325</v>
      </c>
      <c r="F88" s="50">
        <f>'табл 4 расходы ОБ'!I38</f>
        <v>200978</v>
      </c>
      <c r="G88" s="50">
        <f>'табл 4 расходы ОБ'!J38</f>
        <v>200978</v>
      </c>
      <c r="H88" s="50">
        <f>'табл 4 расходы ОБ'!K38</f>
        <v>200978</v>
      </c>
      <c r="I88" s="58">
        <f>'табл 4 расходы ОБ'!L38</f>
        <v>200978</v>
      </c>
      <c r="J88" s="58">
        <f>'табл 4 расходы ОБ'!M38</f>
        <v>200978</v>
      </c>
      <c r="K88" s="58">
        <f>'табл 4 расходы ОБ'!N38</f>
        <v>200978</v>
      </c>
      <c r="L88" s="58">
        <f>'табл 4 расходы ОБ'!O38</f>
        <v>200978</v>
      </c>
    </row>
    <row r="89" spans="1:12" ht="27.75" customHeight="1">
      <c r="A89" s="66"/>
      <c r="B89" s="57"/>
      <c r="C89" s="62" t="s">
        <v>21</v>
      </c>
      <c r="D89" s="44">
        <f t="shared" si="27"/>
        <v>0</v>
      </c>
      <c r="E89" s="50">
        <v>0</v>
      </c>
      <c r="F89" s="50">
        <v>0</v>
      </c>
      <c r="G89" s="50">
        <v>0</v>
      </c>
      <c r="H89" s="50">
        <v>0</v>
      </c>
      <c r="I89" s="58">
        <v>0</v>
      </c>
      <c r="J89" s="58">
        <v>0</v>
      </c>
      <c r="K89" s="58">
        <v>0</v>
      </c>
      <c r="L89" s="58">
        <v>0</v>
      </c>
    </row>
    <row r="90" spans="1:12" ht="27.75" customHeight="1">
      <c r="A90" s="68"/>
      <c r="B90" s="63"/>
      <c r="C90" s="67" t="s">
        <v>22</v>
      </c>
      <c r="D90" s="44">
        <f t="shared" si="27"/>
        <v>0</v>
      </c>
      <c r="E90" s="50">
        <v>0</v>
      </c>
      <c r="F90" s="50">
        <v>0</v>
      </c>
      <c r="G90" s="50">
        <v>0</v>
      </c>
      <c r="H90" s="50">
        <v>0</v>
      </c>
      <c r="I90" s="58">
        <v>0</v>
      </c>
      <c r="J90" s="58">
        <v>0</v>
      </c>
      <c r="K90" s="58">
        <v>0</v>
      </c>
      <c r="L90" s="58">
        <v>0</v>
      </c>
    </row>
  </sheetData>
  <sheetProtection/>
  <mergeCells count="25">
    <mergeCell ref="K1:L1"/>
    <mergeCell ref="B17:B19"/>
    <mergeCell ref="A4:A6"/>
    <mergeCell ref="B4:B6"/>
    <mergeCell ref="C4:C6"/>
    <mergeCell ref="D5:D6"/>
    <mergeCell ref="D4:L4"/>
    <mergeCell ref="E5:L5"/>
    <mergeCell ref="B8:B9"/>
    <mergeCell ref="A42:A43"/>
    <mergeCell ref="B42:B43"/>
    <mergeCell ref="B26:B27"/>
    <mergeCell ref="A26:A27"/>
    <mergeCell ref="A34:A35"/>
    <mergeCell ref="B34:B35"/>
    <mergeCell ref="B50:B52"/>
    <mergeCell ref="A83:A84"/>
    <mergeCell ref="B83:B84"/>
    <mergeCell ref="A2:L2"/>
    <mergeCell ref="A50:A52"/>
    <mergeCell ref="A58:A60"/>
    <mergeCell ref="B58:B60"/>
    <mergeCell ref="B66:B67"/>
    <mergeCell ref="B75:B77"/>
    <mergeCell ref="A75:A77"/>
  </mergeCells>
  <printOptions horizontalCentered="1"/>
  <pageMargins left="0.7086614173228347" right="0.4330708661417323" top="0.984251968503937" bottom="0.3937007874015748" header="0.5905511811023623" footer="0.2755905511811024"/>
  <pageSetup firstPageNumber="25" useFirstPageNumber="1" fitToHeight="0" fitToWidth="1" horizontalDpi="600" verticalDpi="600" orientation="landscape" paperSize="9" scale="63" r:id="rId1"/>
  <headerFooter scaleWithDoc="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Князева Юлия Николаевна</dc:creator>
  <cp:keywords/>
  <dc:description/>
  <cp:lastModifiedBy>Марина В. Ерофеева</cp:lastModifiedBy>
  <cp:lastPrinted>2022-04-29T12:55:53Z</cp:lastPrinted>
  <dcterms:created xsi:type="dcterms:W3CDTF">2021-02-10T06:59:13Z</dcterms:created>
  <dcterms:modified xsi:type="dcterms:W3CDTF">2022-06-17T07:36:19Z</dcterms:modified>
  <cp:category/>
  <cp:version/>
  <cp:contentType/>
  <cp:contentStatus/>
</cp:coreProperties>
</file>